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0"/>
  <workbookPr codeName="Questa_cartella_di_lavoro" defaultThemeVersion="124226"/>
  <mc:AlternateContent xmlns:mc="http://schemas.openxmlformats.org/markup-compatibility/2006">
    <mc:Choice Requires="x15">
      <x15ac:absPath xmlns:x15ac="http://schemas.microsoft.com/office/spreadsheetml/2010/11/ac" url="/Users/giampaolo/Desktop/la monovra in click/"/>
    </mc:Choice>
  </mc:AlternateContent>
  <xr:revisionPtr revIDLastSave="0" documentId="8_{5531C73B-39F6-F74A-B3C2-34826F06193B}" xr6:coauthVersionLast="36" xr6:coauthVersionMax="36" xr10:uidLastSave="{00000000-0000-0000-0000-000000000000}"/>
  <bookViews>
    <workbookView xWindow="0" yWindow="460" windowWidth="27320" windowHeight="12440" tabRatio="920" activeTab="1" xr2:uid="{00000000-000D-0000-FFFF-FFFF00000000}"/>
  </bookViews>
  <sheets>
    <sheet name="Indice tabelle" sheetId="43" r:id="rId1"/>
    <sheet name="Tabella di sintesi" sheetId="1" r:id="rId2"/>
    <sheet name="RT Decreto Fiscale" sheetId="44" r:id="rId3"/>
    <sheet name="RT LdB" sheetId="38" r:id="rId4"/>
    <sheet name="Misure settore finanziario (A)" sheetId="24" r:id="rId5"/>
    <sheet name="Abrogazione ACE (A)" sheetId="35" r:id="rId6"/>
    <sheet name="Abrogazione IRI (A)" sheetId="36" r:id="rId7"/>
    <sheet name="Giochi e Tabacchi (A)" sheetId="25" r:id="rId8"/>
    <sheet name="Effetti riflessi pubblico (A)" sheetId="3" r:id="rId9"/>
    <sheet name="Varie decreto fiscale (A)" sheetId="27" r:id="rId10"/>
    <sheet name="Altro (A)" sheetId="40" r:id="rId11"/>
    <sheet name="Riduzione spese minori (B) " sheetId="4" r:id="rId12"/>
    <sheet name="Interventi vari (B)" sheetId="29" r:id="rId13"/>
    <sheet name="Riduzione spese militari (B)" sheetId="9" r:id="rId14"/>
    <sheet name="Altro (B)" sheetId="41" r:id="rId15"/>
    <sheet name=" Clausole di salvaguardia (C)" sheetId="11" r:id="rId16"/>
    <sheet name="Flat tax (C)" sheetId="34" r:id="rId17"/>
    <sheet name="Flat tax over 65k (C)" sheetId="37" r:id="rId18"/>
    <sheet name="Proroga detrazioni immobili (C)" sheetId="12" r:id="rId19"/>
    <sheet name="Cedolare secca (C)" sheetId="32" r:id="rId20"/>
    <sheet name="Altro (C)" sheetId="14" r:id="rId21"/>
    <sheet name="Nuove assunzioni (D)" sheetId="15" r:id="rId22"/>
    <sheet name="Rifinanziamenti Corrente (D)" sheetId="16" r:id="rId23"/>
    <sheet name="Altro (D)" sheetId="18" r:id="rId24"/>
    <sheet name="Altro.Capitale (D)" sheetId="23" r:id="rId25"/>
    <sheet name="Rifinanziamenti Capitale (D)" sheetId="20" r:id="rId26"/>
    <sheet name="Misure sostegno imprese (D)" sheetId="19" r:id="rId27"/>
    <sheet name="Fondo ristoro risparmiatori (D)" sheetId="30" r:id="rId28"/>
  </sheets>
  <definedNames>
    <definedName name="_ftn1" localSheetId="3">'RT LdB'!$B$2094</definedName>
    <definedName name="_ftn2" localSheetId="3">'RT LdB'!$B$2095</definedName>
    <definedName name="_ftn3" localSheetId="3">'RT LdB'!$B$2096</definedName>
    <definedName name="_ftn4" localSheetId="3">'RT LdB'!$B$2098</definedName>
    <definedName name="_ftn5" localSheetId="3">'RT LdB'!$B$2099</definedName>
    <definedName name="_ftn6" localSheetId="3">'RT LdB'!$B$2101</definedName>
    <definedName name="_ftnref1" localSheetId="3">'RT LdB'!$B$1979</definedName>
    <definedName name="_ftnref2" localSheetId="3">'RT LdB'!$B$2009</definedName>
    <definedName name="_ftnref3" localSheetId="3">'RT LdB'!$B$2017</definedName>
    <definedName name="_ftnref4" localSheetId="3">'RT LdB'!$B$2036</definedName>
    <definedName name="_Toc528066329" localSheetId="3">'RT LdB'!$B$1487</definedName>
    <definedName name="_Toc528066330" localSheetId="3">'RT LdB'!$B$1490</definedName>
    <definedName name="_Toc528066331" localSheetId="3">'RT LdB'!$B$1503</definedName>
    <definedName name="_Toc528066332" localSheetId="3">'RT LdB'!$B$1520</definedName>
    <definedName name="_Toc528066333" localSheetId="3">'RT LdB'!$B$1525</definedName>
    <definedName name="_Toc528066334" localSheetId="3">'RT LdB'!$B$1529</definedName>
    <definedName name="_Toc528066335" localSheetId="3">'RT LdB'!$B$1536</definedName>
    <definedName name="_Toc528066336" localSheetId="3">'RT LdB'!$B$1542</definedName>
    <definedName name="_Toc528066337" localSheetId="3">'RT LdB'!$B$1546</definedName>
    <definedName name="_Toc528066338" localSheetId="3">'RT LdB'!$B$1565</definedName>
    <definedName name="_Toc528066339" localSheetId="3">'RT LdB'!$B$1569</definedName>
    <definedName name="_Toc528066340" localSheetId="3">'RT LdB'!$B$1573</definedName>
    <definedName name="_Toc528066341" localSheetId="3">'RT LdB'!$B$1578</definedName>
    <definedName name="_Toc528066342" localSheetId="3">'RT LdB'!$B$1630</definedName>
    <definedName name="_Toc528066343" localSheetId="3">'RT LdB'!$B$1581</definedName>
    <definedName name="_Toc528066347" localSheetId="3">'RT LdB'!$B$1636</definedName>
    <definedName name="_Toc528066348" localSheetId="3">'RT LdB'!$B$1639</definedName>
    <definedName name="_Toc528263406" localSheetId="3">'RT LdB'!$B$1550</definedName>
    <definedName name="_Toc528402790" localSheetId="3">'RT LdB'!$B$398</definedName>
    <definedName name="_Toc528436057" localSheetId="3">'RT LdB'!$B$1085</definedName>
    <definedName name="_Toc528436069" localSheetId="3">'RT LdB'!$B$1158</definedName>
    <definedName name="_Toc528608594" localSheetId="3">'RT LdB'!$B$498</definedName>
    <definedName name="_Toc528608606" localSheetId="3">'RT LdB'!$B$1104</definedName>
    <definedName name="_Toc528678550" localSheetId="3">'RT LdB'!$B$1104</definedName>
    <definedName name="_Toc528678551" localSheetId="3">'RT LdB'!$B$1106</definedName>
    <definedName name="Articolo6" localSheetId="3">'RT LdB'!$B$102</definedName>
    <definedName name="OLE_LINK1" localSheetId="3">'RT LdB'!$B$245</definedName>
  </definedNames>
  <calcPr calcId="179021"/>
</workbook>
</file>

<file path=xl/calcChain.xml><?xml version="1.0" encoding="utf-8"?>
<calcChain xmlns="http://schemas.openxmlformats.org/spreadsheetml/2006/main">
  <c r="I57" i="44" l="1"/>
  <c r="H57" i="44"/>
  <c r="G57" i="44"/>
  <c r="I56" i="44"/>
  <c r="H56" i="44"/>
  <c r="G56" i="44"/>
  <c r="G58" i="44" s="1"/>
  <c r="I58" i="44" l="1"/>
  <c r="H58" i="44"/>
  <c r="C11" i="23" l="1"/>
  <c r="D11" i="23"/>
  <c r="E11" i="23"/>
  <c r="C21" i="14"/>
  <c r="D21" i="14"/>
  <c r="E21" i="14"/>
  <c r="C9" i="27"/>
  <c r="C5" i="40" s="1"/>
  <c r="C6" i="40" s="1"/>
  <c r="C15" i="1" s="1"/>
  <c r="C23" i="3"/>
  <c r="D27" i="18"/>
  <c r="E27" i="18"/>
  <c r="C27" i="18"/>
  <c r="E16" i="29"/>
  <c r="E25" i="1" s="1"/>
  <c r="D16" i="29"/>
  <c r="D25" i="1" s="1"/>
  <c r="D23" i="3"/>
  <c r="D14" i="1" s="1"/>
  <c r="E23" i="3"/>
  <c r="C16" i="29" l="1"/>
  <c r="C25" i="1" s="1"/>
  <c r="C19" i="1"/>
  <c r="D19" i="1"/>
  <c r="E19" i="1"/>
  <c r="C27" i="1"/>
  <c r="E27" i="1"/>
  <c r="D27" i="1"/>
  <c r="D7" i="20"/>
  <c r="E7" i="20"/>
  <c r="D7" i="24" l="1"/>
  <c r="E7" i="24"/>
  <c r="C7" i="24"/>
  <c r="C17" i="16" l="1"/>
  <c r="D17" i="16"/>
  <c r="E17" i="16"/>
  <c r="D48" i="1"/>
  <c r="E48" i="1"/>
  <c r="C48" i="1"/>
  <c r="D15" i="4"/>
  <c r="E15" i="4"/>
  <c r="C15" i="4"/>
  <c r="C24" i="1" s="1"/>
  <c r="D13" i="37"/>
  <c r="D39" i="1" s="1"/>
  <c r="E13" i="37"/>
  <c r="E39" i="1" s="1"/>
  <c r="C13" i="37"/>
  <c r="C39" i="1" s="1"/>
  <c r="D9" i="27" l="1"/>
  <c r="D5" i="40" s="1"/>
  <c r="D6" i="40" s="1"/>
  <c r="D15" i="1" s="1"/>
  <c r="E9" i="27"/>
  <c r="E5" i="40" s="1"/>
  <c r="E6" i="40" s="1"/>
  <c r="E15" i="1" s="1"/>
  <c r="C14" i="1"/>
  <c r="E14" i="1"/>
  <c r="D10" i="36"/>
  <c r="D8" i="1" s="1"/>
  <c r="E10" i="36"/>
  <c r="E8" i="1" s="1"/>
  <c r="C10" i="36"/>
  <c r="C8" i="1" s="1"/>
  <c r="D6" i="35"/>
  <c r="D7" i="1" s="1"/>
  <c r="E6" i="35"/>
  <c r="E7" i="1" s="1"/>
  <c r="C6" i="35"/>
  <c r="C7" i="1" s="1"/>
  <c r="D38" i="1"/>
  <c r="E38" i="1"/>
  <c r="C38" i="1"/>
  <c r="E40" i="1"/>
  <c r="D40" i="1"/>
  <c r="E43" i="1"/>
  <c r="D43" i="1"/>
  <c r="D8" i="32"/>
  <c r="E8" i="32"/>
  <c r="C8" i="32"/>
  <c r="D70" i="1"/>
  <c r="E70" i="1"/>
  <c r="C7" i="20"/>
  <c r="C70" i="1" s="1"/>
  <c r="E71" i="1"/>
  <c r="D47" i="1" l="1"/>
  <c r="E47" i="1"/>
  <c r="C47" i="1"/>
  <c r="D7" i="30"/>
  <c r="D67" i="1" s="1"/>
  <c r="E7" i="30"/>
  <c r="E67" i="1" s="1"/>
  <c r="C7" i="30"/>
  <c r="C67" i="1" s="1"/>
  <c r="E62" i="1"/>
  <c r="C62" i="1"/>
  <c r="D62" i="1"/>
  <c r="D21" i="15"/>
  <c r="D56" i="1" s="1"/>
  <c r="E21" i="15"/>
  <c r="E56" i="1" s="1"/>
  <c r="E54" i="1" s="1"/>
  <c r="C21" i="15"/>
  <c r="C56" i="1" s="1"/>
  <c r="C54" i="1" s="1"/>
  <c r="D10" i="1"/>
  <c r="E10" i="1"/>
  <c r="D54" i="1" l="1"/>
  <c r="C18" i="1"/>
  <c r="D24" i="1"/>
  <c r="D18" i="1" s="1"/>
  <c r="E24" i="1"/>
  <c r="E18" i="1" s="1"/>
  <c r="D5" i="25" l="1"/>
  <c r="D13" i="1" s="1"/>
  <c r="E5" i="25"/>
  <c r="E13" i="1" s="1"/>
  <c r="C5" i="25"/>
  <c r="C13" i="1" s="1"/>
  <c r="D6" i="1" l="1"/>
  <c r="D5" i="1" s="1"/>
  <c r="E6" i="1"/>
  <c r="E5" i="1" s="1"/>
  <c r="C6" i="1"/>
  <c r="D10" i="19"/>
  <c r="D66" i="1" s="1"/>
  <c r="E10" i="19"/>
  <c r="E66" i="1" s="1"/>
  <c r="E63" i="1" s="1"/>
  <c r="C10" i="19"/>
  <c r="C66" i="1" s="1"/>
  <c r="D19" i="12"/>
  <c r="D46" i="1" s="1"/>
  <c r="E19" i="12"/>
  <c r="E46" i="1" s="1"/>
  <c r="C19" i="12"/>
  <c r="C46" i="1" s="1"/>
  <c r="D5" i="11"/>
  <c r="D37" i="1" s="1"/>
  <c r="E5" i="11"/>
  <c r="E37" i="1" s="1"/>
  <c r="C5" i="11"/>
  <c r="C37" i="1" s="1"/>
  <c r="D30" i="1"/>
  <c r="E30" i="1"/>
  <c r="C30" i="1"/>
  <c r="D6" i="9"/>
  <c r="D4" i="41" s="1"/>
  <c r="D11" i="41" s="1"/>
  <c r="D33" i="1" s="1"/>
  <c r="E6" i="9"/>
  <c r="E4" i="41" s="1"/>
  <c r="E11" i="41" s="1"/>
  <c r="E33" i="1" s="1"/>
  <c r="C6" i="9"/>
  <c r="C4" i="41" s="1"/>
  <c r="C11" i="41" s="1"/>
  <c r="C33" i="1" s="1"/>
  <c r="E36" i="1" l="1"/>
  <c r="C36" i="1"/>
  <c r="D36" i="1"/>
  <c r="E26" i="1"/>
  <c r="D71" i="1"/>
  <c r="D63" i="1" s="1"/>
  <c r="C71" i="1"/>
  <c r="C63" i="1" s="1"/>
  <c r="E4" i="1"/>
  <c r="E17" i="1" l="1"/>
  <c r="D26" i="1"/>
  <c r="D77" i="1" s="1"/>
  <c r="E74" i="1"/>
  <c r="D74" i="1"/>
  <c r="D4" i="1"/>
  <c r="C10" i="1"/>
  <c r="C5" i="1" s="1"/>
  <c r="D17" i="1" l="1"/>
  <c r="C74" i="1"/>
  <c r="C61" i="1"/>
  <c r="C51" i="1" s="1"/>
  <c r="C50" i="1" s="1"/>
  <c r="C35" i="1" s="1"/>
  <c r="D61" i="1"/>
  <c r="D51" i="1" s="1"/>
  <c r="E61" i="1"/>
  <c r="E51" i="1" s="1"/>
  <c r="C76" i="1" l="1"/>
  <c r="D76" i="1"/>
  <c r="E76" i="1"/>
  <c r="D50" i="1"/>
  <c r="D75" i="1" l="1"/>
  <c r="D35" i="1"/>
  <c r="E77" i="1"/>
  <c r="E75" i="1" s="1"/>
  <c r="E50" i="1"/>
  <c r="D78" i="1" l="1"/>
  <c r="E35" i="1"/>
  <c r="E78" i="1" l="1"/>
  <c r="C26" i="1"/>
  <c r="C77" i="1" s="1"/>
  <c r="C75" i="1" s="1"/>
  <c r="C17" i="1" l="1"/>
  <c r="C4" i="1" l="1"/>
  <c r="C78" i="1" l="1"/>
</calcChain>
</file>

<file path=xl/sharedStrings.xml><?xml version="1.0" encoding="utf-8"?>
<sst xmlns="http://schemas.openxmlformats.org/spreadsheetml/2006/main" count="2470" uniqueCount="1778">
  <si>
    <t>VOCI</t>
  </si>
  <si>
    <t>REPERIMENTO RISORSE</t>
  </si>
  <si>
    <t>Maggiori entrate (A)</t>
  </si>
  <si>
    <t>Misure relative ai giochi e ai tabacchi</t>
  </si>
  <si>
    <t>Altro</t>
  </si>
  <si>
    <t>Minori spese (B)</t>
  </si>
  <si>
    <t>Spese in conto corrente</t>
  </si>
  <si>
    <t>Misure di contenimento della spesa dei Ministeri</t>
  </si>
  <si>
    <t>Spese in conto capitale</t>
  </si>
  <si>
    <t>Riprogrammazioni di spesa</t>
  </si>
  <si>
    <t>USO DELLE RISORSE</t>
  </si>
  <si>
    <t>Minori entrate (C)</t>
  </si>
  <si>
    <t>Rimodulazione clausole di salvaguardia IVA e accise</t>
  </si>
  <si>
    <t>Tassazione agevolata a fronte di utili reinvestiti</t>
  </si>
  <si>
    <t>Proroga e rimodulazione iperammortamento</t>
  </si>
  <si>
    <t>Maggiori spese (D)</t>
  </si>
  <si>
    <t>Spese in conto corrente</t>
  </si>
  <si>
    <t>Fondo per la revisione del sistema pensionistico</t>
  </si>
  <si>
    <t>Pubblico impiego</t>
  </si>
  <si>
    <t>di cui: rinnovi contrattuali</t>
  </si>
  <si>
    <t>Fondo per l'attuazione del programma di Governo</t>
  </si>
  <si>
    <t>Spese in conto capitale</t>
  </si>
  <si>
    <t>Fondo investimenti delle Amministrazioni centrali</t>
  </si>
  <si>
    <t>Investimenti degli Enti territoriali</t>
  </si>
  <si>
    <t>Misure di sostegno per le imprese</t>
  </si>
  <si>
    <t>Variazione netta entrate (E=A+C)</t>
  </si>
  <si>
    <t>Variazione netta spese (F=B+D)</t>
  </si>
  <si>
    <t>correnti</t>
  </si>
  <si>
    <t>in conto capitale</t>
  </si>
  <si>
    <t>Variazione dell'indebitamento netto (G=F-E)</t>
  </si>
  <si>
    <t>Chiusura liti pendenti</t>
  </si>
  <si>
    <t xml:space="preserve">Di cui: Definizione agevolata dei carichi affidata all'agente di riscossione </t>
  </si>
  <si>
    <t>Incremento del Fondo  di cui all'articolo 1, comma 365 L. n.232/2016 per finanziare le assunzioni di personale- effetti riflessi</t>
  </si>
  <si>
    <t>Assunzioni di magistrati amministrativi- effetti riflessi</t>
  </si>
  <si>
    <t>Assunzioni in deroga TAR e Consiglio di Stato effetti riflessi</t>
  </si>
  <si>
    <t>Assunzione di magistrati ordinari vincitori di concorso - effetti riflessi</t>
  </si>
  <si>
    <t>Aumento di seicento unità nel ruolo organico del personale di magistratura - effetti riflessi</t>
  </si>
  <si>
    <t>Assunzioni straordinarie Forze di polizia - Fondo per il potenziamento dei servizi di prevenzione e di controllo del esigenze di contrasto al terrorismo internazionale - Effetti riflessi territorio e di tutela dell'ordine e della sicurezza pubblica per le esigenze di contrasto al terrorismo internazionale</t>
  </si>
  <si>
    <t>Efficienza istituti penitenziari: Incremento del Fondo destinato al potenziamento dei servizi di prevenzione e di controllo delterritorio e di tutela dell'ordine e della sicurezza pubblica per le esigenze di contrasto al terrorismo internazionale- effetti riflessi</t>
  </si>
  <si>
    <t>Incremento Fondo per il potenziamento dei servizi di prevenzione e di controllo del territorio e di tutela dell'ordine e della sicurezza pubblica per le esigenze di contrasto al terrorismo internazionale-effetti riflessi</t>
  </si>
  <si>
    <t>Riduzione del Fondo da ripartire per fronteggiare le spese derivante dalle assunzioni straordinarie nelle Forze di Polizia e nel Corpo Nazionale dei Vigili del Fuoco di cui all'articolo 1, comma 299 delle legge n. 205/2018- effetti riflessi</t>
  </si>
  <si>
    <t>Assunzioni Corpo nazionale dei vigili del fuoco - effetti riflessi</t>
  </si>
  <si>
    <t>Incremento Fondo per il finanziamento ordinario per l'università , di cui all'articolo 5, comma 1  lettera a) della legge n 537/1993- Piano assunzionale straordinario 1000 ricercatori - Effetti riflessi</t>
  </si>
  <si>
    <t>Riordino delle Carriere- effetti riflessi</t>
  </si>
  <si>
    <t>CONSOB-Assunzione 55 unità di personale a tempo determinato - effetti riflessi</t>
  </si>
  <si>
    <t>Ulteriore incremento del Fondo sanitario nazionale-specializzandi in medicina - effetti riflessi</t>
  </si>
  <si>
    <t>Incremento organico personale docente licei musicali- effetti riflessi</t>
  </si>
  <si>
    <t>Abrogazione Fondo per le cattedre universitarie del merito "Giulio Natta"- effetti riflessi</t>
  </si>
  <si>
    <t>Riduzione delle dotazioni destinate al finanziamento del Programma di razionalizzazione degli acquisti della pubblica amministrazione, di cui all'articolo 1, comma 514-bis legge n.208/2015</t>
  </si>
  <si>
    <t>Risparmi derivanti dal ricorso al patrocinio dell'Avvocatura di Stato da parte di Consip</t>
  </si>
  <si>
    <t>Soppressione delle riduzioni tariffarie e dei contributi per le imprese editrici e radiotelevisive</t>
  </si>
  <si>
    <t>Riduzione corrispettivo in favore di CONSIP per la razionalizzazione e il riassetto industriale nell'ambito delle
partecipazioni detenute dallo Stato</t>
  </si>
  <si>
    <t>Risparmio oneri di gestione degli strumenti finanziari di proprietà del MEF, posti a carico delle società emittenti</t>
  </si>
  <si>
    <t>Riduzione trasferimenti alla Cassa dei servizi energetici e ambientali di cui all'articolo 5, comma 1, D.L. n.69/2013</t>
  </si>
  <si>
    <t>Riduzioni spese per l'efficientamento del sistema giudiziario, così come previsto dall’articolo 22, comma 2, del decreto-legge n.83/2015</t>
  </si>
  <si>
    <t>Riduzione contributo alle spese dell'ONU, di cui alla legge n.848/1957</t>
  </si>
  <si>
    <t>Riduzione delle sezioni per le elezioni europee presso le rappresentanze dipolmatiche e consolari</t>
  </si>
  <si>
    <t>Rideterminazione percorsi alternanza scuola-lavoro, ridenominati "percorsi per le competenze trasversali e per l'orientamento"</t>
  </si>
  <si>
    <t>Abrogazione Fondo per le cattedre universitarie del merito "Giulio Natta"</t>
  </si>
  <si>
    <t>Spese relative al corso di specializzazione per l'insegnamento secondario</t>
  </si>
  <si>
    <t>Spese per le procedure di reclutamento del personale docente di cui all'articolo 17, comma 2, lettera d) del d. lgs. N. 59 del 2017</t>
  </si>
  <si>
    <t>Fondo da destinare alla contrattazione collettiva relativa al contratto fit di formazione iniziale, tirocinio e inserimento
spese per le procedure di reclutamento del personale docente di cui all'articolo 17, comma 2, lettera d) del d. lgs. n. 59 del 2017</t>
  </si>
  <si>
    <t>Riduzione spese per le procedure di reclutamento del personale docente di cui all'articolo 17, comma 2, lettera d) del d. lgs. n. 59 del 2017</t>
  </si>
  <si>
    <t>Incremento Fondo "La buona scuola per il miglioramento e la valorizzazione dell'istruzione scolastica" di cui all'articolo 1, comma 202 della legge n. 107/2015</t>
  </si>
  <si>
    <t>Riduzione spese militari Difesa</t>
  </si>
  <si>
    <t>Riduzione spese militari Difesa derivanti dal riparto del Fondo per gli investimenti di cui all'articolo 1, comma 140 legge n.232/2016</t>
  </si>
  <si>
    <t>Riprogrammazione spese militari MISE</t>
  </si>
  <si>
    <t>Riduzione Indennità giornaliera onnicomprensiva per lavoratori dipendenti da imprese adibite alla pesca marittima nel periodo di sospensione dell'attività lavorativa derivante da misure di arresto temporaneo non obbligatorio</t>
  </si>
  <si>
    <t>Riduzione stanziamenti Card diciottenni</t>
  </si>
  <si>
    <t>Totale</t>
  </si>
  <si>
    <t>Differimento al 2026 deducibilità quota 10% delle svalutazioni crediti</t>
  </si>
  <si>
    <t>Rimodulazione deducibilità DTA su avviamento in 11 anni (dal 2019 al 2029) IRES-IRAP</t>
  </si>
  <si>
    <t>Trattamento fiscale svalutazione crediti per nuovi principi contabili</t>
  </si>
  <si>
    <t>Disposizioni in materia di giochi-Aumento PREU</t>
  </si>
  <si>
    <t>Di cui: IRES</t>
  </si>
  <si>
    <t>IRPEF</t>
  </si>
  <si>
    <t>Di cui: Beni materiali tecnologici</t>
  </si>
  <si>
    <t>Software</t>
  </si>
  <si>
    <t>21.1</t>
  </si>
  <si>
    <t>21.2</t>
  </si>
  <si>
    <t>55.1</t>
  </si>
  <si>
    <t>15.1</t>
  </si>
  <si>
    <t>16.1</t>
  </si>
  <si>
    <t>Assunzioni di magistrati amministrativi</t>
  </si>
  <si>
    <t>Assunzioni in deroga TAR e Consiglio di Stato</t>
  </si>
  <si>
    <t>Spese di funzionamento conseguenti alle assunzioni straordinarie nelle Forze di polizia</t>
  </si>
  <si>
    <t>Assunzioni straordinarie Forze di polizia - Fondo per il potenziamento dei servizi di prevenzione e di controllo del territorio e di tutela dell'ordine e della sicurezza pubblica per le esigenze di contrasto al terrorismo internazionale</t>
  </si>
  <si>
    <t>Riduzione del Fondo da ripartire per fronteggiare le spese derivante dalle assunzioni straordinarie nelle Forze di Polizia e nel corpo Nazionale dei Vigili del Fuoco di cui all'articolo 1, comma 299 delle legge n. 205/2017</t>
  </si>
  <si>
    <t>Assunzioni Corpo nazionale dei vigili del fuoco</t>
  </si>
  <si>
    <t>Soppressione contributo alla Regione Campania- soppressione articolo 12, comma 9 D.L. n.16/2012</t>
  </si>
  <si>
    <t>Incremento del fondo interventi urgenti di messa in sicurezza e bonifica</t>
  </si>
  <si>
    <t>Rifinanziamento "nuova Sabatini" - Sostegno agli investimenti delle PMI</t>
  </si>
  <si>
    <t>Potenziamento del Piano straordinario per la promozione del Made in Italy e l'attrazione degli investimenti in Italia</t>
  </si>
  <si>
    <t>Concessione di agevolazioni finanziarie a sostegno degli investimenti privati e per la realizzazione di interventi ad essi complementari e funzionali, di cui all'articolo 43 della legge n.112/2008</t>
  </si>
  <si>
    <t>Fondo per l'erogazione dei contributi alle imprese che partecipano alla realizzazione dell'Importante  Progetto di Interesse Comune Europeo (IPCEI) sulla microelettronica</t>
  </si>
  <si>
    <t>Incremento del Fondo per la crescita sostenibile di cui all'articolo 23, comma 2 del DL n. 83/2012</t>
  </si>
  <si>
    <t>Fondo per interventi in favore delle tecnologie e delle applicazioni di intelligenza artificiale Blockchain e Internet of Things</t>
  </si>
  <si>
    <t>Implementazione e ammodernamento delle infrastrutture tecnologiche legate ai sistemi di prenotazione elettronica per l'accesso alle strutture sanitarie</t>
  </si>
  <si>
    <t>Finanziamento dei programmi di edilizia sanitaria</t>
  </si>
  <si>
    <t>Mancata riassegnazione al MISE delle somme derivanti dalle restituzioni dei finanziamenti concessi alle imprese per la partecipazione a programmi industriali aeronautici ai sensi dell'articolo 3 della legge 24 dicembre 1985, n. 808</t>
  </si>
  <si>
    <t>Fondo nazionale per la montagna di cui all'articolo 2 della legge n.97/1994</t>
  </si>
  <si>
    <t>Proroga gestione straordinaria sisma 2016</t>
  </si>
  <si>
    <t>Finanziamento all'Autorità di Sistema Portuale del Mar Ligure Occidentale per realizzazione del Piano straordinario di sviluppo portuale, dell'intermodalità e dell'integrazione città - porto</t>
  </si>
  <si>
    <t>Abrogazione del regime opzionale dell’imposta sul reddito d’impresa IRI -  Utilizzo credito di imposta</t>
  </si>
  <si>
    <t>Rifinanziamento Fondo speciale di conto capitale</t>
  </si>
  <si>
    <t>Art.Comma</t>
  </si>
  <si>
    <t>57.2</t>
  </si>
  <si>
    <t>Sezione II</t>
  </si>
  <si>
    <t>Riduzione crediti di imposta per esercenti sale cinematografiche, di cui alla legge n.220/2016</t>
  </si>
  <si>
    <t>Definanziamenti</t>
  </si>
  <si>
    <t>Di cui: Tagli dei ministeri</t>
  </si>
  <si>
    <t>Trasferimenti FS</t>
  </si>
  <si>
    <t>Di cui: Modifica disciplina Credito di imposta ricerca e sviluppo</t>
  </si>
  <si>
    <t>Riduzione spese militari</t>
  </si>
  <si>
    <t>59.1-2</t>
  </si>
  <si>
    <t>Varie</t>
  </si>
  <si>
    <t>Riduzione  Fondo per i risparmiatori che hanno subito un danno ingiusto, non altrimenti risarcito in ragione della violazione degli obblighi di informazione, diligenza e correttezza previsti dal dlg n.58/1998 di cui all'articolo1, comma 1106 della  L. n.205/2017</t>
  </si>
  <si>
    <t>Riduzione del Fondo ristoro risparmiatori</t>
  </si>
  <si>
    <t xml:space="preserve">Sterilizzazione clausole IVA e accise </t>
  </si>
  <si>
    <t>Abrogazione articolo 19, comma 3, D.L. n.191/2014 (abrogazione aumento accise sulla benzina, sulla benzina con piombo e sul aumento accise sulla benzina, sulla benzina con piombo e sul gasolio)</t>
  </si>
  <si>
    <t>Abrogazione dell'imposta sul reddito di impresa (IRI) - effetto netto</t>
  </si>
  <si>
    <t>Proroga per il 2019 delle detrazioni per ristrutturazione edilizia - IRPEF</t>
  </si>
  <si>
    <t>Proroga per il 2019 delle detrazioni per ristrutturazione edilizia- IRPEF/IRES</t>
  </si>
  <si>
    <t>Proroga per il 2019 delle detrazioni per ristrutturazione edilizia- IRAP</t>
  </si>
  <si>
    <t>Proroga per il 2019 delle detrazioni per ristrutturazione edilizia- IVA</t>
  </si>
  <si>
    <t>Proroga per il 2019 detrazione per interventi di riqualificazione energetica (comprensivo impianti di microgenerazione e interventi sui singoli immobili IACP)-IRPEF/IRES</t>
  </si>
  <si>
    <t>Proroga per il 2019 detrazione per interventi di riqualificazione energetica (comprensivo impianti di microgenerazione e interventi sui singoli immobili IACP)-IRAP</t>
  </si>
  <si>
    <t>Proroga per il 2019 detrazione per interventi di riqualificazione energetica (comprensivo impianti di microgenerazione e interventi sui singoli immobili IACP)-IVA</t>
  </si>
  <si>
    <t>Proroga per il 2019 detrazione per l'acquisto di mobili e di grandi elettrodomestici finalizzati all'arredo dell'immobile oggetto diristrutturazione- IRPEF</t>
  </si>
  <si>
    <t>Proroga per il 2019 detrazione per l'acquisto di mobili e di grandi elettrodomestici finalizzati all'arredo dell'immobile oggetto diristrutturazione- IRPEF/IRES</t>
  </si>
  <si>
    <t>Proroga per il 2019 detrazione per l'acquisto di mobili e di grandi elettrodomestici finalizzati all'arredo dell'immobile oggetto diristrutturazione- IRAP</t>
  </si>
  <si>
    <t>Proroga per il 2019 detrazione per l'acquisto di mobili e di grandi elettrodomestici finalizzati all'arredo dell'immobile oggetto diristrutturazione- IVA</t>
  </si>
  <si>
    <t>Proroga per il 2019 detrazione per spese relative ad opere di sistemazione a verde e realizzazione di coperture a verde e
giardini pensili- IRPEF</t>
  </si>
  <si>
    <t>Proroga per il 2019 detrazione per spese relative ad opere di sistemazione a verde e realizzazione di coperture a verde e
giardini pensili- IRPEF/IRES</t>
  </si>
  <si>
    <t>Proroga per il 2019 detrazione per spese relative ad opere di sistemazione a verde e realizzazione di coperture a verde e
giardini pensili- IRAP</t>
  </si>
  <si>
    <t>Proroga per il 2019 detrazione per spese relative ad opere di sistemazione a verde e realizzazione di coperture a verde e
giardini pensili- IVA</t>
  </si>
  <si>
    <t>2;3</t>
  </si>
  <si>
    <t>11;12</t>
  </si>
  <si>
    <t>Imposta sostitutiva del 15% sul compenso derivante dall'attività di lezioni private e ripetizioni- IRPEF</t>
  </si>
  <si>
    <t>Imposta sostitutiva del 15% sul compenso derivante dall'attività di lezioni private e ripetizioni- addizionale regionale</t>
  </si>
  <si>
    <t>Imposta sostitutiva del 15% sul compenso derivante dall'attività di lezioni private e ripetizioni- addizionale comunale</t>
  </si>
  <si>
    <t>Imposta sostitutiva del 15% sul compenso derivante dall'attività di lezioni private e ripetizioni imposta sostitutiva</t>
  </si>
  <si>
    <t>Revisione della disciplina delle perdite fiscali riportabili prescindere dalla natura giuridica e dal sistema di contabilità- IRES</t>
  </si>
  <si>
    <t>Revisione della disciplina delle perdite fiscali riportabili - Equiparazione del trattamento per i titolari del reddito d'impresa a prescindere dalla natura giuridica e dal sistema di contabilità - IRPEF statale</t>
  </si>
  <si>
    <t>Revisione della disciplina delle perdite fiscali riportabili - Equiparazione del trattamento per i titolari del reddito d'impresa a prescindere dalla natura giuridica e dal sistema di contabilità- Addizionale Regionale</t>
  </si>
  <si>
    <t>Revisione della disciplina delle perdite fiscali riportabili - Equiparazione del trattamento per i titolari del reddito d'impresa a prescindere dalla natura giuridica e dal sistema di contabilità- Addizionale Comunale</t>
  </si>
  <si>
    <t>Sport bonus-persone fisiche (IRPEF)</t>
  </si>
  <si>
    <t>Estensione dell'esenzione dall'imposta di bollo agli atti posti in essere o richiesti dalle associazioni e società sportive dilettantistiche senza fine di lucro riconosciute dal CONI</t>
  </si>
  <si>
    <t>Esenzione IMU immobili inagbili sisma Emilia 2012- Quota Stato</t>
  </si>
  <si>
    <t>Esenzione IMU immobili inagbili sisma Emilia 2012- Quota Comuni</t>
  </si>
  <si>
    <t>Finanziamento Zona Franca urbana città metropolitana di Genova</t>
  </si>
  <si>
    <t>Estensione della cedolare secca al 21% per i redditi da locazione degli immobili ad uso commerciale, per i nuovi contratti stipulati nel 2019-cedolare secca</t>
  </si>
  <si>
    <t>Estensione della cedolare secca al 21% per i redditi da locazione degli immobili ad uso commerciale, per i nuovi contratti stipulati nel 2019-IRPEF</t>
  </si>
  <si>
    <t>Estensione della cedolare secca al 21% per i redditi da locazione degli immobili ad uso commerciale, per i nuovi contratti stipulati nel 2019-Addizionale regionale</t>
  </si>
  <si>
    <t>Estensione della cedolare secca al 21% per i redditi da locazione degli immobili ad uso commerciale, per i nuovi contratti stipulati nel 2019-Addizionale comunale</t>
  </si>
  <si>
    <t>Estensione della cedolare secca al 21% per i redditi da locazione degli immobili ad uso commerciale, per i nuovi contratti stipulati nel 2019-Imposta di registro</t>
  </si>
  <si>
    <t>Innalzamento del tetto massimo (dal 5% all'8% dell'attivo patrimoniale) degli investimenti effettuati dalle c.d. Casse previdenziali agevolabili ai sensi dell'articolo 1, comma 88 legge n.232/2016</t>
  </si>
  <si>
    <t>Nuove assunzioni</t>
  </si>
  <si>
    <t>Spese per procedure concorsuali per assunzione personale ministero della giustizia</t>
  </si>
  <si>
    <t>Spese per procedure concorsuali per assunzione personale ambiente</t>
  </si>
  <si>
    <t>Assunzione di magistrati ordinari vincitori di concorso</t>
  </si>
  <si>
    <t>Aumento di seicento unità nel ruolo organico del personale di magistratura</t>
  </si>
  <si>
    <t>Efficienza istituti penitenziari: Incremento del Fondo destinato al potenziamento dei servizi di prevenzione e di controllo del territorio e di tutela dell'ordine e della sicurezza pubblica per le esigenze di contrasto al terrorismo internazionale</t>
  </si>
  <si>
    <t>Incremento Fondo per il potenziamento dei servizi di prevenzione e di controllo del territorio e di tutela dell'ordine e della sicurezza pubblica per le esigenze di contrasto al terrorismo internazionale</t>
  </si>
  <si>
    <t>Riordino delle Carriere</t>
  </si>
  <si>
    <t>CONSOB-Assunzione 55 unità di personale a tempo determinato</t>
  </si>
  <si>
    <t>Spese per il compenso del commissario straordinario per il risanamento delle fondazioni lirico-sinfoniche e degli esperti a supporto</t>
  </si>
  <si>
    <t>Incremento organico personale docente licei musicali</t>
  </si>
  <si>
    <t>Servizi nelle Scuole: acquisizione servizi di pulizia, interventi di piccola manutenzione e decoro</t>
  </si>
  <si>
    <t>Rifinanziamento Fondo speciale di parte corrente</t>
  </si>
  <si>
    <t>56.1</t>
  </si>
  <si>
    <t>90.1</t>
  </si>
  <si>
    <t>Fondo missioni internazionali di pace</t>
  </si>
  <si>
    <t>Fondo non autosufficienze</t>
  </si>
  <si>
    <t>Fondo politiche sociali</t>
  </si>
  <si>
    <t>Assistenza alunni disabili</t>
  </si>
  <si>
    <t>Ripiano debiti pregressi interno - Volontari vigili del fuoco</t>
  </si>
  <si>
    <t>Ripiano debiti pregressi utenze Difesa</t>
  </si>
  <si>
    <t>Politiche per la famiglia</t>
  </si>
  <si>
    <t xml:space="preserve">Ricerca medico-sanitaria e tutela della salute </t>
  </si>
  <si>
    <t xml:space="preserve">Fondo Università e consorzi </t>
  </si>
  <si>
    <t>Rifinanziamento FISPE</t>
  </si>
  <si>
    <t>Caregiver familiare</t>
  </si>
  <si>
    <t>Corpo nazionale alpino e speleologico</t>
  </si>
  <si>
    <t>Fondo attuazione direttive UE</t>
  </si>
  <si>
    <t>Agenzia del Demanio</t>
  </si>
  <si>
    <t>Struttura di missione PCM in materia di investimenti pubblici e provati "Investitalia"</t>
  </si>
  <si>
    <t>Contributo per agevolare l'inserimento nelle PMI dei manager per l'innovazione</t>
  </si>
  <si>
    <t>Incremento fondo nazionale per le politiche migratorie</t>
  </si>
  <si>
    <t>Spese di funzionamento giustizia amministrativa</t>
  </si>
  <si>
    <t>Modifica all'articolo 12, comma 9 lettera b) del Dl n. 109/2018 Agenzia nazionale per la sicurezza delle ferrovie e delle infrastrutture stradali e autostradali ( ANSFISA)-  Spese di funzionamento</t>
  </si>
  <si>
    <t>Fondo per le politiche giovanili</t>
  </si>
  <si>
    <t>Incremento livello del Fabbisogno sanitario nazionale standard 2019-2021 per borse di studio dei medici di medicina generale</t>
  </si>
  <si>
    <t>Ulteriore incremento del Fondo sanitario nazionale-specializzandi in medicina</t>
  </si>
  <si>
    <t>Sport bonus-imprese</t>
  </si>
  <si>
    <t>Assegno" Giulio Onesti" in favore degli sportivi italiani con gravi disagi economici</t>
  </si>
  <si>
    <t>Card docenti licei musicali</t>
  </si>
  <si>
    <t>Istituzione Fondo per fronteggiare gli oneri derivanti da contenziosi relativi all'attribuzione di pregressi contributi erariali conseguenti alla soppressione o alla rimodulazione di imposte locali</t>
  </si>
  <si>
    <t>Rinegoziazione del debito degli Enti locali relativo ai prestiti gestiti da Cassa depositi e Prestiti Spa per conto del Ministero dell'economia e delle Finanze</t>
  </si>
  <si>
    <t>Incremento Fondo per la valorizzazione e la promozione delle aree territoriali svantaggiate confinanti con le regioni a statuto speciale e le province autonome di Trento e di Bolzano di cui all'articolo 6, comma 7 decreto legge n.81/2007</t>
  </si>
  <si>
    <t>Ristoro agli  autotrasportatori per le  maggiori spese affrontate in conseguenza dell'evento del crollo del ponte Morandi</t>
  </si>
  <si>
    <t>Vari</t>
  </si>
  <si>
    <t>Rifinanziamento Fondo emergenze nazionali</t>
  </si>
  <si>
    <t>Prevenzione rischio sismico</t>
  </si>
  <si>
    <t>Ripiano debiti pregressi Interno - Gestione TETRA</t>
  </si>
  <si>
    <t>Di cui: Trasferimenti FS</t>
  </si>
  <si>
    <t xml:space="preserve">Rifinanziamenti e Riprogrammazioni - Sezione II </t>
  </si>
  <si>
    <t>Rideterminazione dell'acconto dell'imposta sulle assicurazioni</t>
  </si>
  <si>
    <t>Di cui</t>
  </si>
  <si>
    <t>Disposizioni in materia di tabacchi lavorati</t>
  </si>
  <si>
    <t>Proroga gestione straordinaria sisma 2016- effetti riflessi</t>
  </si>
  <si>
    <t>Proroga al 2019 rivalutazioni valore partecipazioni non negoziate e terreni</t>
  </si>
  <si>
    <t>Versamento all'entrata del bilancio dello Stato delle risorse delle istituzioni scolastiche non utilizzate, giacenti presso Poste Italiane Spa- minori spese</t>
  </si>
  <si>
    <t>Riduzione Fondo unico per lo spettacolo di cui all'art 2 comma 1 legge n.163/1985</t>
  </si>
  <si>
    <t>Riduzione Fondo per interventi a favore delle società dilettantistiche di cui all'articolo 13, comma 5 del decreto legge
n.87/2018</t>
  </si>
  <si>
    <t>Riduzione Innovazione digitale e didattica laboratoriale di cui all'articolo 1, comma 62 della legge n. 107/2015</t>
  </si>
  <si>
    <t>34.1</t>
  </si>
  <si>
    <t>Rinnovo contratti personale statale 2019-2021</t>
  </si>
  <si>
    <t>Innovazione didattica e digitale nelle scuole-120 esoneri insegnamenti - effetti riflessi</t>
  </si>
  <si>
    <t>Credito di imposta per acquisto, sostituzione o adeguamento misuratori fiscali - effetti imposte indirette</t>
  </si>
  <si>
    <t>Gruppo IVA per BCC - IRAP</t>
  </si>
  <si>
    <t>Gruppo IVA per BCC - IRES/IRPEF</t>
  </si>
  <si>
    <t>Definizione agevolata dei processi verbali di contestazione</t>
  </si>
  <si>
    <t>Definizione agevolata carichi affidati all'agente della riscossione a titolo risorse proprie dell'Unione europea</t>
  </si>
  <si>
    <t>Rideterminazione livello del Fabbisogno sanitario nazionale standard 2019-2021</t>
  </si>
  <si>
    <t>Riduzione delle dotazioni di competenza e cassa relative alle missioni e programmi di spesa degli stati di preivisione del ministero</t>
  </si>
  <si>
    <t>Incremento Fondo per il finanziamento ordinario per l'università , di cui all'articolo 5, comma 1  lettera a) della legge n 537/1993- Piano assunzionale straordinario 1000 ricercatori</t>
  </si>
  <si>
    <t>Spese di funzionamento conseguenti alle assunzioni  Corpo nazionale vigili del fuoco</t>
  </si>
  <si>
    <t>Incremento del Fondo  di cui all'articolo 1, comma 365 L. n.232/2016 per finanziare le assunzioni di personale</t>
  </si>
  <si>
    <t>Istituzione del fondo per la l'attribuzione dei premi per la lotteria dei corrispettivi</t>
  </si>
  <si>
    <t>Fondo ristoro risparmiatori</t>
  </si>
  <si>
    <t>Incremento fondo per emergenze nazionali - Proroga stato di emergenza sisma 2016 Centro Italia</t>
  </si>
  <si>
    <t>79.3</t>
  </si>
  <si>
    <t>Effetti riflessi misure sul pubblico impiego - (effetto netto)</t>
  </si>
  <si>
    <t>totale</t>
  </si>
  <si>
    <t>Flessione riscossione ordinaria per ruoli dazi e IVA all'importazione</t>
  </si>
  <si>
    <t>Gruppo IVA per BCC</t>
  </si>
  <si>
    <t>Credito di imposta per acquisto, sostituzione o adeguamento misuratori fiscali</t>
  </si>
  <si>
    <t>Estensione regime dei minimi ai soggetti con ricavi fino a 65.000 euro con l'aliquota del 15%- IRPEF</t>
  </si>
  <si>
    <t>Estensione regime dei minimi ai soggetti con ricavi fino a 65.000 euro con l'aliquota del 15% - Addizionale regionale</t>
  </si>
  <si>
    <t>Estensione regime dei minimi ai soggetti con ricavi fino a 65.000 euro con l'aliquota del 15%- Addizionale comunale</t>
  </si>
  <si>
    <t>Estensione regime dei minimi ai soggetti con ricavi fino a 65.000 euro con l'aliquota del 15% - IRAP</t>
  </si>
  <si>
    <t>Estensione regime dei minimi ai soggetti con ricavi fino a 65.000 euro con l'aliquota del 15% effetti - Imposta sostitutiva</t>
  </si>
  <si>
    <t>Estensione regime dei minimi ai soggetti con ricavi fino a 65.000 euro con l'aliquota del 15%- IVA</t>
  </si>
  <si>
    <t>Estensione regime dei minimi ai soggetti con ricavi fino a 65.000 euro con l'aliquota del 15% - Contributi previdenziali</t>
  </si>
  <si>
    <t>Estensione regime dei minimi ai soggetti con ricavi fino a 65.000 euro con l'aliquota del 15% - Rettifica detrazione IVA</t>
  </si>
  <si>
    <t>Abrogazione ACE-IRES</t>
  </si>
  <si>
    <t>Abrogazione ACE-Credito IRAP</t>
  </si>
  <si>
    <t>Abrogazione dell'ACE - IRPEF</t>
  </si>
  <si>
    <t>Abrogazione del regime opzionale dell’imposta sul reddito d’impresa IRI</t>
  </si>
  <si>
    <t>Abrogazione del regime opzionale dell’imposta sul reddito d’impresa IRI- IRPEF</t>
  </si>
  <si>
    <t>Abrogazione del regime opzionale dell’imposta sul reddito d’impresa IRI - Addizionale Regionale</t>
  </si>
  <si>
    <t>Abrogazione del regime opzionale dell’imposta sul reddito d’impresa IRI - Addizionale Comunale</t>
  </si>
  <si>
    <t>Misure contrasto evasione (Fatturazione elettronica)</t>
  </si>
  <si>
    <t>28.1</t>
  </si>
  <si>
    <t>28.8</t>
  </si>
  <si>
    <t>28.9</t>
  </si>
  <si>
    <t>29.2</t>
  </si>
  <si>
    <t>29.4</t>
  </si>
  <si>
    <t>30.4</t>
  </si>
  <si>
    <t>30.5</t>
  </si>
  <si>
    <t>30.6</t>
  </si>
  <si>
    <t>31.4</t>
  </si>
  <si>
    <t>32.1</t>
  </si>
  <si>
    <t>36.1</t>
  </si>
  <si>
    <t>38.8</t>
  </si>
  <si>
    <t>41.1</t>
  </si>
  <si>
    <t>52.1</t>
  </si>
  <si>
    <t>53.1</t>
  </si>
  <si>
    <t>59.2</t>
  </si>
  <si>
    <t>79.4</t>
  </si>
  <si>
    <t>di cui: Razionalizzazione della spesa per la gestione dei centri per l'immigrazione</t>
  </si>
  <si>
    <t>Tassazione separata del reddito da lavoro autonomo e di impresa IRPEF</t>
  </si>
  <si>
    <t>Tassazione separata del reddito da lavoro autonomo e di impresa Addizionale Regionale</t>
  </si>
  <si>
    <t>Tassazione separata del reddito da lavoro autonomo e di impresa Addizionale Comunale</t>
  </si>
  <si>
    <t>Tassazione separata del reddito da lavoro autonomo e di impresa IRAP</t>
  </si>
  <si>
    <t>Tassazione separata del reddito da lavoro autonomo e di impresa IMPOSTA SOSTITUTIVA</t>
  </si>
  <si>
    <t>Tassazione separata del reddito da lavoro autonomo e di impresa IVA</t>
  </si>
  <si>
    <t>Tassazione separata del reddito da lavoro autonomo e di impresa - Rettifica di detrazione dell'IVA</t>
  </si>
  <si>
    <t xml:space="preserve">Incremento Fondo per le esigenze indifferibili </t>
  </si>
  <si>
    <t>40.1</t>
  </si>
  <si>
    <t>80 / 86</t>
  </si>
  <si>
    <t>Varie (Decreto fiscale)</t>
  </si>
  <si>
    <t>57.18-21</t>
  </si>
  <si>
    <t>57.4</t>
  </si>
  <si>
    <t>57.5</t>
  </si>
  <si>
    <t>58.1</t>
  </si>
  <si>
    <t>58.3</t>
  </si>
  <si>
    <t>58.4</t>
  </si>
  <si>
    <t>58.5</t>
  </si>
  <si>
    <t>58.6</t>
  </si>
  <si>
    <t>58.7</t>
  </si>
  <si>
    <t>28.6</t>
  </si>
  <si>
    <t>46.1</t>
  </si>
  <si>
    <t>47.8</t>
  </si>
  <si>
    <t>52.2</t>
  </si>
  <si>
    <t>59.6</t>
  </si>
  <si>
    <t>59.7</t>
  </si>
  <si>
    <t>59.9</t>
  </si>
  <si>
    <t>59.8</t>
  </si>
  <si>
    <t>76.1</t>
  </si>
  <si>
    <t>59.1</t>
  </si>
  <si>
    <t>57.12</t>
  </si>
  <si>
    <t>59.3</t>
  </si>
  <si>
    <t>3.1</t>
  </si>
  <si>
    <t>11.1</t>
  </si>
  <si>
    <t>47.1</t>
  </si>
  <si>
    <t>48.8</t>
  </si>
  <si>
    <t>79.1</t>
  </si>
  <si>
    <t>79.6</t>
  </si>
  <si>
    <t>28.4</t>
  </si>
  <si>
    <t>30.7</t>
  </si>
  <si>
    <t>31.5</t>
  </si>
  <si>
    <t>15.5</t>
  </si>
  <si>
    <t>18.5</t>
  </si>
  <si>
    <t>21.3</t>
  </si>
  <si>
    <t>25.1</t>
  </si>
  <si>
    <t>37.1</t>
  </si>
  <si>
    <t>40.4</t>
  </si>
  <si>
    <t>48.7</t>
  </si>
  <si>
    <t>56.2</t>
  </si>
  <si>
    <t>58.2</t>
  </si>
  <si>
    <t>74</t>
  </si>
  <si>
    <t>79.5</t>
  </si>
  <si>
    <t>18.2</t>
  </si>
  <si>
    <t>19.1</t>
  </si>
  <si>
    <t>19.2</t>
  </si>
  <si>
    <t>19.3</t>
  </si>
  <si>
    <t>19.4</t>
  </si>
  <si>
    <t>19.5</t>
  </si>
  <si>
    <t>19.20</t>
  </si>
  <si>
    <t>38.1</t>
  </si>
  <si>
    <t>39.1</t>
  </si>
  <si>
    <t>42.1</t>
  </si>
  <si>
    <t>59.4</t>
  </si>
  <si>
    <t>77.1</t>
  </si>
  <si>
    <t>79.7</t>
  </si>
  <si>
    <t>Relazione tecnica</t>
  </si>
  <si>
    <t>Titolo II</t>
  </si>
  <si>
    <r>
      <t>Misure per la crescita</t>
    </r>
    <r>
      <rPr>
        <sz val="12"/>
        <rFont val="Times New Roman"/>
        <family val="1"/>
      </rPr>
      <t xml:space="preserve"> </t>
    </r>
  </si>
  <si>
    <t>Capo I</t>
  </si>
  <si>
    <t xml:space="preserve">Riduzione della pressione fiscale </t>
  </si>
  <si>
    <t>Articolo 2</t>
  </si>
  <si>
    <t>Sterilizzazione clausole  salvaguardia IVA  e accise</t>
  </si>
  <si>
    <t xml:space="preserve">La disposizione in esame prevede la totale sterilizzazione degli aumenti delle aliquote IVA previsti per l’anno 2019 dall’articolo 1, comma 718 della legge 23 dicembre 2014, n. 190 (Legge di stabilità 2015) così come modificato, da ultimo, dall’articolo 1, comma 2 della legge 27 dicembre 2017, n. 205. </t>
  </si>
  <si>
    <t>La Legge di Stabilità 2015, come modificata dalla L. n. 205/2017, prevede i seguenti incrementi di aliquota IVA e Accisa a cui sono stati ascritti gli effetti finanziari indicati nella tabella seguente:</t>
  </si>
  <si>
    <t>Aliquota ridotta:</t>
  </si>
  <si>
    <t>nel 2019 è incrementata dal 10% all’11,5%</t>
  </si>
  <si>
    <t>dal 2020 è incrementata al 13%</t>
  </si>
  <si>
    <t>Aliquota ordinaria:</t>
  </si>
  <si>
    <t>nel 2019 è incrementata  dal 22% al 24,2%</t>
  </si>
  <si>
    <t>nel 2020 è incrementata  al 24,9%</t>
  </si>
  <si>
    <t>dal 2021 è incrementata  al 25%</t>
  </si>
  <si>
    <r>
      <t>Accise sui carburanti</t>
    </r>
    <r>
      <rPr>
        <sz val="10"/>
        <rFont val="Times New Roman"/>
        <family val="1"/>
      </rPr>
      <t xml:space="preserve"> (</t>
    </r>
    <r>
      <rPr>
        <u/>
        <sz val="10"/>
        <rFont val="Times New Roman"/>
        <family val="1"/>
      </rPr>
      <t>obiettivo di gettito</t>
    </r>
    <r>
      <rPr>
        <sz val="10"/>
        <rFont val="Times New Roman"/>
        <family val="1"/>
      </rPr>
      <t>)</t>
    </r>
  </si>
  <si>
    <t>TOTALE</t>
  </si>
  <si>
    <t>in milioni di euro</t>
  </si>
  <si>
    <t>La disposizione in esame sterilizza integralmente gli effetti finanziari ascritti per il 2019 e riduce di un importo pari rispettivamente a 5,5 miliardi di euro gli effetti finanziari ascritti per il 2020 e di 4 miliardi di euro quelli per i periodi d’imposta successivi.</t>
  </si>
  <si>
    <r>
      <t>Ai fini del calcolo della nuova clausola di salvaguardia, diversamente da quanto effettuato per le sterilizzazioni</t>
    </r>
    <r>
      <rPr>
        <u/>
        <sz val="12"/>
        <rFont val="Times New Roman"/>
        <family val="1"/>
      </rPr>
      <t xml:space="preserve"> precedenti</t>
    </r>
    <r>
      <rPr>
        <sz val="12"/>
        <rFont val="Times New Roman"/>
        <family val="1"/>
      </rPr>
      <t xml:space="preserve">, gli incrementi delle aliquote dell’IVA sono parametrati non ai valori storici utilizzati alla base dei calcoli nelle diverse clausole succedutesi nel tempo ma vengono calcolati </t>
    </r>
    <r>
      <rPr>
        <u/>
        <sz val="12"/>
        <rFont val="Times New Roman"/>
        <family val="1"/>
      </rPr>
      <t>sulla base degli ultimi dati del gettito IVA disponibili. Questi dati mostrano un valore di circa 2,9 miliardi di euro per un punto percentuale dell’aliquota ridotta IVA del 10% e di circa 4,37 miliardi di euro per un punto percentuale dell’aliquota ordinaria.</t>
    </r>
  </si>
  <si>
    <t>Si stimano, pertanto, gli effetti finanziari riportati nella tabella seguente riconducibili alla nuova disposizione:</t>
  </si>
  <si>
    <t>sterilizzazione incremento per il 2019</t>
  </si>
  <si>
    <t>incremento di 1,5 punti percentuali dal 2020</t>
  </si>
  <si>
    <t>Sterilizzazione incremento per il 2019</t>
  </si>
  <si>
    <t>incremento di 2,1 punti percentuali nel 2020</t>
  </si>
  <si>
    <t>Incremento di 2,5 punti percentuali dal 2021</t>
  </si>
  <si>
    <t>Di seguito si riportano gli effetti differenziali:</t>
  </si>
  <si>
    <t>Vecchia clausola</t>
  </si>
  <si>
    <t>Nuova clausola</t>
  </si>
  <si>
    <t>Differenza</t>
  </si>
  <si>
    <t>Articolo 3</t>
  </si>
  <si>
    <t xml:space="preserve">Sterilizzazione aumento accise carburanti </t>
  </si>
  <si>
    <t xml:space="preserve">La disposizione in esame prevede l’abrogazione, a decorrere dal primo gennaio 2019, del comma 3 dell’articolo 19, del decreto-legge 24 giugno 2014, n. 91, convertito, con modificazioni,  dalla legge 11 agosto 2014, n. 116. In particolare, non sarà più efficace la lettera b) del predetto comma che prevede, a decorrere dal primo gennaio 2019, l’aumento, disposto con provvedimento del Direttore dell’Agenzia delle Dogane e dei Monopoli, da adottare entro il 30 novembre 2018, delle aliquote di accisa sulla benzina, sulla benzina con piombo e sul gasolio, usati come carburanti, per coprire gli oneri derivanti da quanto previsto ai commi 1 e 2 del medesimo articolo, in misura tale da determinare maggiori entrate nette non inferiori a 140,7 milioni di euro nel 2019, a 146,4 milioni di euro nel 2020 e a 148,3 milioni di euro a decorrere dal 2021. </t>
  </si>
  <si>
    <t>Pertanto, sotto il profilo strettamente finanziario, dall’introduzione della norma in esame discendono minori entrate nette pari a 140,7 milioni di euro nel 2019, a 146,4 milioni di euro nel 2020 e a 148,3 milioni a decorrere dal 2021.</t>
  </si>
  <si>
    <t>Dal 2021</t>
  </si>
  <si>
    <t>In milioni di euro</t>
  </si>
  <si>
    <t>Articolo 4</t>
  </si>
  <si>
    <t>Estensione del “Regime forfettario”(Minimi)</t>
  </si>
  <si>
    <t>La norma in esame modifica le disposizioni relative al regime fiscale forfetario agevolato introdotto dalla Legge di stabilità 2015. In particolare modifica i requisiti di accesso a tale regime, disponendo l’innalzamento della soglia dei compensi e dei ricavi a 65.000 euro e l’eliminazione del limite di 5.000 euro di spesa sostenuta per lavoro accessorio, lavoro dipendente e per compensi erogati ai collaboratori, e del limite di 20.000 euro del costo dei beni strumentali.</t>
  </si>
  <si>
    <t xml:space="preserve">Adottando la stessa metodologia della Relazione Tecnica di introduzione del nuovo regime fiscale, le nuove elaborazioni sono state effettuate sulla base dei dati contenuti nelle dichiarazioni dei redditi presentate nel 2017. </t>
  </si>
  <si>
    <t>Nell’ipotesi che la norma entri in vigore a partire dall’anno 2019, si stimano le seguenti variazioni degli effetti finanziari comprensivi di quelli contributivi stimati dal competente INPS:</t>
  </si>
  <si>
    <t>Addizionale regionale</t>
  </si>
  <si>
    <t>Addizionale comunale</t>
  </si>
  <si>
    <t>IRAP</t>
  </si>
  <si>
    <t>Imposta sostitutiva</t>
  </si>
  <si>
    <t>IVA</t>
  </si>
  <si>
    <t>Rettifica della detrazione IVA</t>
  </si>
  <si>
    <t>Effetti contributivi</t>
  </si>
  <si>
    <t>Articolo 5</t>
  </si>
  <si>
    <t>Imposta sostitutiva sui compensi derivanti dalla attività di lezioni private e ripetizioni</t>
  </si>
  <si>
    <t>La norma prevede che dal 2019 i compensi percepiti per attività di lezioni private e ripetizioni, esercitata da docenti titolari di cattedre nelle scuole di ogni ordine e grado, sono soggetti a un'imposta sostitutiva delle imposte sui redditi con aliquota pari al 15 per cento. L’imposta deve essere versata entro gli stessi termini del versamento del saldo dell'Irpef.</t>
  </si>
  <si>
    <t>Ai fini della stima degli  effetti finanziari, sulla base anche dei dati riportati  da uno studio della fondazione Einaudi, si stima un volume di affari complessivo legato a compensi per attività di lezioni private e ripetizioni di quasi 1 miliardo. Dallo stesso studio risulta che solo il 10% viene regolarmente dichiarato.</t>
  </si>
  <si>
    <t>Sulla base di queste informazioni, le minori entrate derivanti dalla disposizione sono state calcolate applicando a una base di circa 100 milioni di compensi dichiarati (10 per cento* 1 mld) l’aliquota del 15% (pari alla differenza tra l’aliquota media IRPEF (30%) e la nuova aliquota che è prevista dalla norma (15%), ottenendo una stima di 15 milioni di euro in termini di competenza annua. Aggiungendo a questo importo gli effetti delle addizionali locali, si stimano minori entrate per 17,1 milioni di euro. Nel complesso, gli effetti finanziari derivanti dalla proposta, considerando la decorrenza dal 2019, sono riportati nella tabella seguente (in milioni di euro):</t>
  </si>
  <si>
    <t>IRPEF </t>
  </si>
  <si>
    <t>Addizionale regionale </t>
  </si>
  <si>
    <t>Addizionale comunale </t>
  </si>
  <si>
    <t>Imposta sostitutiva </t>
  </si>
  <si>
    <t>Totale </t>
  </si>
  <si>
    <t xml:space="preserve">Articolo 6 </t>
  </si>
  <si>
    <t>Imposta sostitutiva per imprenditori individuali ed esercenti arti e professioni</t>
  </si>
  <si>
    <t>La norma prevede l’introduzione di un’imposta sostitutiva dell’IRPEF e dell’IRAP pari al 20% applicata al reddito determinato in modo analitico per le persone fisiche esercenti attività d’impresa o di lavoro autonomo con redditi compresi tra 65.001 euro e 100.000 euro. I contribuenti sono esclusi dal campo di applicazione dell’IVA (dopo aver ottenuto apposita deroga comunitaria). Sui compensi non viene applicata la ritenuta d’acconto. Non sono previste agevolazioni contributive. La decorrenza è dal periodo d’imposta 2020.</t>
  </si>
  <si>
    <t xml:space="preserve">Ai fini della valutazione dei relativi effetti finanziari, le elaborazioni sono state basate sui dati contenuti nelle dichiarazioni dei redditi presentate nel 2017. </t>
  </si>
  <si>
    <t xml:space="preserve">In particolare, sono stati presi in considerazione i contribuenti interessati dalla misura e sui loro redditi è stata simulata la tassazione sostitutiva in luogo di quella vigente, evidenziandone le differenze in termini di risparmio di imposta. </t>
  </si>
  <si>
    <t>Nella tabella seguente sono riportati, pertanto, gli effetti finanziari derivanti dalla disposizione:</t>
  </si>
  <si>
    <t xml:space="preserve">Addizionale comunale </t>
  </si>
  <si>
    <t xml:space="preserve">Sostitutiva </t>
  </si>
  <si>
    <t xml:space="preserve">Totale </t>
  </si>
  <si>
    <t>Articolo 7</t>
  </si>
  <si>
    <t>Disciplina del riporto delle perdite per i soggetti Irpef</t>
  </si>
  <si>
    <t xml:space="preserve">La norma prevede l’utilizzo delle perdite pregresse nei limiti del 40% del reddito di impresa nel 2018 e 2019, 60% nel 2020 e 80% a regime, per i contribuenti non società di capitali (società di persone, persone fisiche ed enti non commerciali), che determinano il reddito di impresa a contabilità ordinaria o semplificata, secondo le regole utilizzate dalle società di capitali. Le perdite dei primi tre esercizi di impresa sono utilizzabili al 100%. </t>
  </si>
  <si>
    <t>Ai fini della determinazione dei possibili effetti in termini di gettito attribuibili alla normativa in parola, la stima è basata sulle seguenti assunzioni:</t>
  </si>
  <si>
    <t>la modifica normativa è applicata a tutti i soggetti diversi dalle società di capitali (società di persone, persone fisiche ed enti non commerciali) che determinano il reddito di impresa in regime di contabilità ordinaria o semplificata;</t>
  </si>
  <si>
    <t>si ipotizza la decorrenza dal 2018, in coincidenza con la decorrenza del nuovo regime di cassa per la contabilità semplificata;</t>
  </si>
  <si>
    <t>la modifica consiste nella applicazione a tali soggetti dell’attuale regime previsto per le società di capitali, che dispone quanto segue:</t>
  </si>
  <si>
    <t>le perdite di impresa sono illimitatamente riportabili, ma in misura non superiore all’80% del reddito imponibile;</t>
  </si>
  <si>
    <t>in via transitoria, la normativa prevede che possono tuttavia essere utilizzate a compensazione di reddito di impresa entro il limite del 40% di tale reddito nel 2018 e nel 2019, del 60% nel 2020 ed entro l’80% del reddito d’impresa degli esercizi successivi;</t>
  </si>
  <si>
    <t>le perdite di impresa generate nei primi tre periodi di imposta sono utilizzabili nei limiti del 100% del reddito di impresa.</t>
  </si>
  <si>
    <t>Questo regime genera le seguenti modifiche in capo ai soggetti interessati:</t>
  </si>
  <si>
    <r>
      <t xml:space="preserve">le perdite a contabilità semplificata dell’anno </t>
    </r>
    <r>
      <rPr>
        <u/>
        <sz val="12"/>
        <rFont val="Times New Roman"/>
        <family val="1"/>
      </rPr>
      <t>non</t>
    </r>
    <r>
      <rPr>
        <sz val="12"/>
        <rFont val="Times New Roman"/>
        <family val="1"/>
      </rPr>
      <t xml:space="preserve"> saranno più utilizzabili a compensazione con altri redditi, del periodo di imposta stesso, che non siano reddito di impresa (da quadro RH o RF): pertanto non ridurranno più il reddito complessivo;</t>
    </r>
  </si>
  <si>
    <r>
      <t xml:space="preserve">saranno però riportabili agli esercizi successivi senza limiti temporali (adesso </t>
    </r>
    <r>
      <rPr>
        <u/>
        <sz val="12"/>
        <rFont val="Times New Roman"/>
        <family val="1"/>
      </rPr>
      <t>non</t>
    </r>
    <r>
      <rPr>
        <sz val="12"/>
        <rFont val="Times New Roman"/>
        <family val="1"/>
      </rPr>
      <t xml:space="preserve"> lo sono); </t>
    </r>
  </si>
  <si>
    <t>saranno utilizzabili entro i limiti definiti dalla normativa proposta;</t>
  </si>
  <si>
    <t>le perdite di impresa a contabilità ordinaria non scadranno dopo 5 anni.</t>
  </si>
  <si>
    <t>Ai fini della stima degli effetti di gettito si è proceduto nel seguente modo:</t>
  </si>
  <si>
    <t>è stata effettuata una specifica simulazione sulla base dati UNICO2016 società di persone, persone fisiche ed enti non commerciali;</t>
  </si>
  <si>
    <t>si è tenuto conto di quanto disposto dalla Legge di Stabilità 2017, relativamente ai contribuenti società di persone e persone fisiche a contabilità semplificata, che ha previsto il passaggio dal regime di competenza a quello di cassa, i cui effetti in termini di maggiori o minori redditi di impresa o perdite di impresa sono stati assunti quale legislazione vigente;</t>
  </si>
  <si>
    <t xml:space="preserve">nei confronti di tutti i soggetti a contabilità semplificata si è proceduto, tramite uno specifico modello: </t>
  </si>
  <si>
    <r>
      <t>o</t>
    </r>
    <r>
      <rPr>
        <sz val="7"/>
        <rFont val="Times New Roman"/>
        <family val="1"/>
      </rPr>
      <t xml:space="preserve">   </t>
    </r>
    <r>
      <rPr>
        <sz val="12"/>
        <rFont val="Times New Roman"/>
        <family val="1"/>
      </rPr>
      <t>a determinare le perdite di impresa semplificata riportabili, così come rideterminate alla luce del cambio di regime contabile, alla formazione del reddito complessivo;</t>
    </r>
  </si>
  <si>
    <r>
      <t>o</t>
    </r>
    <r>
      <rPr>
        <sz val="7"/>
        <rFont val="Times New Roman"/>
        <family val="1"/>
      </rPr>
      <t xml:space="preserve">   </t>
    </r>
    <r>
      <rPr>
        <sz val="12"/>
        <rFont val="Times New Roman"/>
        <family val="1"/>
      </rPr>
      <t>a stimare la perdita di gettito conseguente all’utilizzo negli anni successivi al primo delle perdite riportate, così limitate al reddito di specie annuo, al netto dell’eventuale recupero di gettito conseguente alla non concorrenza della perdita dell’esercizio alla formazione del reddito complessivo.</t>
    </r>
  </si>
  <si>
    <t>Nei confronti di tutti i soggetti a contabilità ordinaria, si è infine stimato il recupero di gettito conseguente ai limiti di utilizzabilità nel reddito delle perdite pregresse.</t>
  </si>
  <si>
    <t>Gli effetti in termini di gettito in capo ai soggetti in contabilità ordinaria sono trascurabili a causa dello scarso utilizzo delle perdite pregresse e della capienza nel reddito di specie dell’anno.</t>
  </si>
  <si>
    <t>Nella tabella seguente, pertanto, si riportano gli effetti netti complessivi di competenza relativi ai soli soggetti in contabilità semplificata:  </t>
  </si>
  <si>
    <t xml:space="preserve">Competenza </t>
  </si>
  <si>
    <t xml:space="preserve"> IRAP </t>
  </si>
  <si>
    <t xml:space="preserve"> IRES </t>
  </si>
  <si>
    <t xml:space="preserve"> IRPEF </t>
  </si>
  <si>
    <t xml:space="preserve"> Addizionale regionale </t>
  </si>
  <si>
    <t xml:space="preserve"> Addizionale comunale </t>
  </si>
  <si>
    <t xml:space="preserve"> Totale </t>
  </si>
  <si>
    <r>
      <t xml:space="preserve">Nella tabella seguente si riportano gli effetti complessivi di cassa (in milioni di euro), sempre per i soggetti in contabilità semplificata, con utilizzo delle perdite al </t>
    </r>
    <r>
      <rPr>
        <b/>
        <u/>
        <sz val="12"/>
        <rFont val="Times New Roman"/>
        <family val="1"/>
      </rPr>
      <t>40% primo e secondo anno, 60% terzo anno e 80% a regime</t>
    </r>
    <r>
      <rPr>
        <sz val="12"/>
        <rFont val="Times New Roman"/>
        <family val="1"/>
      </rPr>
      <t>:</t>
    </r>
  </si>
  <si>
    <t xml:space="preserve">Cassa </t>
  </si>
  <si>
    <t>Articolo 8</t>
  </si>
  <si>
    <r>
      <t>Tassazione agevolata  degli utili reinvestiti per l’acquisizione di beni materiali strumentali e per l’incremento dell’occupazione</t>
    </r>
    <r>
      <rPr>
        <sz val="12"/>
        <rFont val="Times New Roman"/>
        <family val="1"/>
      </rPr>
      <t xml:space="preserve"> </t>
    </r>
  </si>
  <si>
    <t>La modifica normativa prevede una tassazione agevolata al 15% della quota degli utili reinvestiti in azienda destinati a incremento degli investimenti ad esclusione degli immobili e veicoli non strumentali (distribuiti in base al piano di ammortamento) e a incremento occupazionale (tempo indeterminato e tempo determinato). Il reddito agevolato sarà utilizzabile nei limiti del reddito imponibile dell’anno e l’eventuale eccedenza sarà riportabile agli esercizi successivi.</t>
  </si>
  <si>
    <t xml:space="preserve">Ai fini della stima, gli investimenti sono stati ricostruiti in base ai dati dichiarati relativi all’utilizzo della misura del super ammortamento e, in assenza di informazioni, in base ai dati ricavati dai bilanci civilistici relativi alla variazione del totale delle immobilizzazioni materiali, ad esclusione dei beni immobili e dei veicoli non strumentali,  tra il 2016 e il 2015. Adottando questa metodologia, gli investimenti - tra super ammortamento e investimenti civilistici – sono stati stimati in 71,6 miliardi di euro. </t>
  </si>
  <si>
    <t>L’incremento occupazionale è stato stimato sulla base dei dati IRAP confrontando il numero dei dipendenti del 2016 rispetto a quelli del 2015; ove si sia registrato un aumento dei dipendenti, l’incremento occupazionale è stato calcolato come differenza, se positiva, tra il costo del lavoro 2016 rispetto al 2015. L’ammontare risultante è stato successivamente ridotto del 10% per neutralizzare l’eventuale incremento contrattuale del costo del lavoro. Adottando questa metodologia, per i contribuenti società di capitali, l’incremento occupazionale è stato stimato in circa 25,5 miliardi di euro.</t>
  </si>
  <si>
    <t xml:space="preserve">La norma  prevede di agevolare l’intero incremento occupazionale e gli investimenti in base al piano di ammortamento. Ai fini della stima è stato ipotizzato un ammortamento medio di 5 anni. In termini di effetti di gettito, il totale investimenti più l’incremento occupazionale riferibile a contribuenti con reddito imponibile/reddito complessivo (in caso di partecipazione al consolidato nazionale) risulta di circa 46,6 miliardi di euro; di questi a regime solo 11,8 miliardi di euro troverebbero capienza. Nei primi anni la quota agevolata sul reddito imponibile sarà per la maggior parte dovuta all’impatto dell’incremento occupazionale, per poi andare a regime sulla parte investimento. </t>
  </si>
  <si>
    <t>Utilizzando il modello di simulazione IRES, si è proceduto a stimare e definire:</t>
  </si>
  <si>
    <r>
      <t>-</t>
    </r>
    <r>
      <rPr>
        <sz val="7"/>
        <rFont val="Times New Roman"/>
        <family val="1"/>
      </rPr>
      <t xml:space="preserve">          </t>
    </r>
    <r>
      <rPr>
        <sz val="12"/>
        <rFont val="Times New Roman"/>
        <family val="1"/>
      </rPr>
      <t>l’andamento della perdita di gettito dei primi due periodi di imposta (anno 1: una quota di ammortamento + incremento occupazionale; anno 2: due quote di ammortamento + incremento occupazionale);</t>
    </r>
  </si>
  <si>
    <r>
      <t>-</t>
    </r>
    <r>
      <rPr>
        <sz val="7"/>
        <rFont val="Times New Roman"/>
        <family val="1"/>
      </rPr>
      <t xml:space="preserve">          </t>
    </r>
    <r>
      <rPr>
        <sz val="12"/>
        <rFont val="Times New Roman"/>
        <family val="1"/>
      </rPr>
      <t>l’andamento della perdita di gettito dei primi due periodi di imposta per il solo incremento occupazionale;</t>
    </r>
  </si>
  <si>
    <r>
      <t>-</t>
    </r>
    <r>
      <rPr>
        <sz val="7"/>
        <rFont val="Times New Roman"/>
        <family val="1"/>
      </rPr>
      <t xml:space="preserve">          </t>
    </r>
    <r>
      <rPr>
        <sz val="12"/>
        <rFont val="Times New Roman"/>
        <family val="1"/>
      </rPr>
      <t>i differenziali proiettandoli fino al quinto anno e individuando l’anno che contiene l’intero investimento;</t>
    </r>
  </si>
  <si>
    <r>
      <t>-</t>
    </r>
    <r>
      <rPr>
        <sz val="7"/>
        <rFont val="Times New Roman"/>
        <family val="1"/>
      </rPr>
      <t xml:space="preserve">          </t>
    </r>
    <r>
      <rPr>
        <sz val="12"/>
        <rFont val="Times New Roman"/>
        <family val="1"/>
      </rPr>
      <t>l’effetto sui contribuenti IRPEF in base al peso relativo degli ammortamenti dei beni materiali dei contribuenti IRPEF su tutti i contribuenti (13,5%).</t>
    </r>
  </si>
  <si>
    <r>
      <t>-</t>
    </r>
    <r>
      <rPr>
        <sz val="7"/>
        <rFont val="Times New Roman"/>
        <family val="1"/>
      </rPr>
      <t xml:space="preserve">          </t>
    </r>
    <r>
      <rPr>
        <sz val="12"/>
        <rFont val="Times New Roman"/>
        <family val="1"/>
      </rPr>
      <t> </t>
    </r>
  </si>
  <si>
    <t>Le tabelle seguenti riportano gli effetti derivanti dalla disposizione in esame:</t>
  </si>
  <si>
    <t>Competenza</t>
  </si>
  <si>
    <t>IRES - agevolata 15%</t>
  </si>
  <si>
    <t>IRPEF - agevolata 15%</t>
  </si>
  <si>
    <t>Cassa</t>
  </si>
  <si>
    <t>Articolo 9</t>
  </si>
  <si>
    <t xml:space="preserve">Cedolare secca sul reddito da locazione di immobili ad uso commerciale </t>
  </si>
  <si>
    <t>La norma in esame dispone, per i nuovi contratti stipulati nel 2019, l’estensione della cedolare secca al 21% per i redditi da locazione degli immobili classificati C/1 , di superficie fino a 600 mq.</t>
  </si>
  <si>
    <t>Secondo la normativa vigente i redditi da locazione degli immobili classificati C/1 concorrono alla formazione del reddito complessivo.</t>
  </si>
  <si>
    <t>Sulla base di elaborazioni effettuate sul modello Registrazione Locazioni Immobili (RLI) risulta che l’ammontare dei canoni relativo ai nuovi contratti registrati nel 2016 da persone fisiche aventi per oggetto negozi (categoria catastale C/1) è di circa 1,1 miliardi di euro. Mediante il modello di microsimulazione Irpef si stima che circa l’88% dei percettori di reddito da locazione di immobili ad uso non residenziale avrebbe una potenziale convenienza a optare per il regime della cedolare secca. Applicando all’ammontare dei canoni la percentuale di adesione e l’aliquota della cedolare al 21%, si stima un recupero di gettito da cedolare secca di +203,3 milioni di euro. Considerando un’aliquota marginale Irpef del 35% si stimano una variazione di gettito IRPEF di competenza annua pari a -321,9 milioni di euro e una perdita di gettito di -18,4  e -7 milioni di euro rispettivamente di addizionale regionale e comunale e di -19,4 milioni di euro di imposta di registro e bollo, per una variazione complessiva di gettito di competenza annua di -163,4 milioni di euro.</t>
  </si>
  <si>
    <t>Considerando una durata media dei contratti di locazione di circa 6 anni e la validità della norma solo per i nuovi contratti stipulati nel 2019, si stima l’andamento finanziario (in milioni di euro) riportato nella tabella seguente:</t>
  </si>
  <si>
    <t>Dal 2027</t>
  </si>
  <si>
    <t>Cedolare secca</t>
  </si>
  <si>
    <t>Imposta di registro</t>
  </si>
  <si>
    <t>Articolo 10</t>
  </si>
  <si>
    <t>Proroga e rimodulazione della disciplina di maggiorazione dell’ammortamento (Iperammortamento)</t>
  </si>
  <si>
    <t>La disposizione prevede la proroga, sia pure in misura diversa, delle agevolazioni già previste dall’articolo 1, commi 9 e 10, della legge 11 dicembre 2016, n. 232, e prorogate dall’articolo 1, commi 30 e 31, della legge 27 dicembre 2017, n. 205, riguardanti gli investimenti in beni materiali strumentali nuovi e immateriali funzionali alla trasformazione tecnologica e/o digitale in chiave Industria 4.0.</t>
  </si>
  <si>
    <t>Per stimolare gli investimenti in beni materiali strumentali nuovi ad alto contenuto tecnologico atti a favorire i processi di trasformazione tecnologica in chiave “Industria 4.0” inclusi nell’Allegato A effettuati nel 2019, la precedente disciplina normativa viene prorogata introducendo una modulazione delle agevolazioni in misura decrescente. La disposizione prevede, infatti, che la maggiorazione del costo si applichi: nella misura del 150 per cento per investimenti fino a 2,5 milioni di euro, nella misura del 100 per cento per investimenti compresi tra 2,5 e 10 milioni di euro e nella misura del 50 per cento per investimenti compresi tra 10 e 20 milioni di euro. Per gli investimenti eccedenti il limite di 20 milioni di euro non si applica alcuna maggiorazione. L’agevolazione è estesa anche agli investimenti in tali beni effettuati entro il 31 dicembre 2020, a condizione che questi si riferiscano a ordini accettati dal fornitore entro la data del 31 dicembre 2019 e che entro la medesima data sia avvenuto il pagamento di acconti in misura non inferiore al 20 per cento.</t>
  </si>
  <si>
    <t>Per gli investimenti effettuati in beni immateriali strumentali rientranti nella categoria di particolari software (allegato B della legge 232/2016), è prevista la proroga del super ammortamento nella misura del 40% per il 2019. Anche per questi beni, la misura trova applicazione per gli investimenti consegnati entro il 31 dicembre 2020, a condizione che i suddetti investimenti si riferiscano a ordini accettati dal fornitore entro la data del 31 dicembre 2019 e che entro la medesima data sia avvenuto il pagamento di acconti in misura pari ad almeno il 20 per cento.</t>
  </si>
  <si>
    <t>Ai fini della stima degli effetti di gettito, è stato considerato il totale degli investimenti in beni materiali strumentali considerato dalla L. 232/2016, prudenzialmente rivalutato del 20% per tener conto di un effetto incentivante degli investimenti realizzati a seguito dell’introduzione del regime agevolativo.</t>
  </si>
  <si>
    <t>Per quanto riguarda gli investimenti in beni strumentali ad alta tecnologia riconducibili a quelli elencati nell'allegato A, sulla base delle indicazioni fornite da parte del Ministero dello Sviluppo Economico, il valore stimato degli importi agevolabili è stato ridimensionato da 12 mld di euro a 10 mld di euro per tener conto dell’esclusione dall’agevolazione degli investimenti superiori a 20 mln di euro. Inoltre, non avendo a disposizione elementi per valutare puntualmente l’impatto della ripartizione per scaglioni delle maggiorazioni, sull’intero ammontare degli investimenti è stata prudenzialmente applicata una maggiorazione in misura costante del 150%.</t>
  </si>
  <si>
    <t>Il maggior valore fiscalmente ammortizzabile in 5 anni risulta quindi pari a 15 miliardi di euro (150% x 10 mld); per tenere conto della possibilità di far valere la misura agevolativa anche per gli investimenti nei beni ad alto contenuto tecnologico consegnati entro il 31 dicembre 2020, è stata utilizzata una quota pari al 40% del totale degli investimenti annui (4 miliardi di euro) con un maggior valore ammortizzabile pari a 6 miliardi di euro (150% x 4 mld).</t>
  </si>
  <si>
    <t>Per quanto riguarda invece gli investimenti in beni immateriali strumentali di cui all’allegato B, ed effettuati da soggetti che beneficiano dell’iper ammortamento per investimenti in beni strumentali nuovi ad alta tecnologia, secondo le indicazioni del MISE si stima prudenzialmente che gli importi agevolabili ammontino a 2,4 mld di euro, con un ammortamento di durata triennale.</t>
  </si>
  <si>
    <t>Il maggior valore fiscalmente ammortizzabile risulta quindi pari a 960 milioni di euro (40% x 2,4 mld); per tenere conto della possibilità di far valere la misura agevolativa anche per gli investimenti in beni immateriali strumentali di cui all’allegato B consegnati entro il 31 dicembre 2020, è stata stimata una quota pari al 40% del totale degli investimenti annui (960 milioni di euro) con un maggior valore ammortizzabile pari a 384 milioni di euro (40% x 960 mln).</t>
  </si>
  <si>
    <t>La tabella seguente riporta gli effetti finanziari:</t>
  </si>
  <si>
    <t>Iper ammortamento beni materiali tecnologici (250%) – All. A</t>
  </si>
  <si>
    <t>Super ammortamento Software (140%) – All. B</t>
  </si>
  <si>
    <t>Articolo 11</t>
  </si>
  <si>
    <t>Proroga delle detrazioni fiscali per interventi di efficienza energetica, ristrutturazione edilizia e per l’acquisto di mobili</t>
  </si>
  <si>
    <t>Proroga per il 2019 delle disposizioni relative alla detrazione per interventi di ristrutturazione edilizia</t>
  </si>
  <si>
    <r>
      <t xml:space="preserve">La norma in esame dispone una detrazione del 50% da suddividere in 10 quote annuali di pari importo per le spese sostenute nel 2019 per interventi di </t>
    </r>
    <r>
      <rPr>
        <u/>
        <sz val="12"/>
        <rFont val="Times New Roman"/>
        <family val="1"/>
      </rPr>
      <t>ristrutturazione edilizia</t>
    </r>
    <r>
      <rPr>
        <sz val="12"/>
        <rFont val="Times New Roman"/>
        <family val="1"/>
      </rPr>
      <t xml:space="preserve"> (fino a 96.000 euro per unità immobiliare).</t>
    </r>
  </si>
  <si>
    <t>A decorrere dal 2019 la legislazione vigente (articolo 16-bis del TUIR) prevede una detrazione pari al 36% da suddividere in 10 quote annuali di pari importo fino a un ammontare complessivo di spese non superiore a 48.000 euro per unità immobiliare.</t>
  </si>
  <si>
    <t>Le stime sono state ottenute applicando una metodologia analoga a quella utilizzata nella relazione tecnica a corredo dell’ultima norma di proroga delle detrazioni in esame (Legge di Bilancio 2018).</t>
  </si>
  <si>
    <t>Al fine di stimare l’ammontare della spesa annua sono stati utilizzati i dati di versamento delle ritenute operate da Banche e Poste sui bonifici relativi alle spese oggetto di intervento. Ricostruendo i dati di competenza delle spese complessive finora sostenute per l’anno 2018, si rileva un andamento sostanzialmente analogo a quello delle spese complessivamente sostenute per il corrispondente periodo del 2017. Si stima quindi un ammontare totale di spesa sostenuta nel 2019 per interventi di recupero del patrimonio edilizio pari a 19.500 milioni di euro; si ipotizza che il 15% (2.925 milioni di euro) corrisponde alla spesa indotta dall’effetto incentivante dell’agevolazione.</t>
  </si>
  <si>
    <t>Considerando quindi, per la parte di spesa che sarebbe stata effettuata anche in assenza di agevolazione, una ulteriore percentuale di detrazione di 14 punti rispetto a quelli previsti a legislazione vigente e, per la spesa indotta dall’agevolazione, una percentuale di detrazione di 50 punti, si stima un minor gettito IRPEF pari a 378,4 milioni di euro annui ((16.575 x  14% + 2.925 x 50%) : 10) per il 2019.</t>
  </si>
  <si>
    <t>La norma in esame, come evidenziato nelle precedenti relazioni tecniche, è suscettibile di determinare un effetto correlato alla spesa indotta stimato per il 2019 (applicando percentuali analoghe a quelle adottate per stime precedenti) in circa 731,3 milioni di euro, cui corrisponde, utilizzando un’aliquota pari al 10%, una base emersa netta dell’IVA di 664,8 milioni di euro. Applicando a tale ammontare un’aliquota IVA del 10% e un’aliquota media delle imposte dirette pari al 30%, si stima un incremento di gettito conseguente all’effetto incentivante sugli investimenti legato all’introduzione della norma, pari a +66,5 milioni di IVA e +202,2 milioni di IRPEF/IRES/IRAP per il 2019.</t>
  </si>
  <si>
    <t>L’effetto positivo determinato dal maggior gettito fiscale è concentrato nei primi anni, mentre quello negativo determinato dalle minori entrate dovute alle detrazioni si diluisce negli anni successivi. Infatti le maggiori entrate IVA e IRPEF/IRES/IRAP incidono per intero per ogni esercizio finanziario mentre le minori entrate dovute alle detrazioni, essendo rateizzate in dieci anni, si ripartiscono e si cumulano nel tempo. In termini finanziari, l’effetto complessivo è riportato nella Tabella seguente (milioni di euro):</t>
  </si>
  <si>
    <t>dal 2022 al 2029</t>
  </si>
  <si>
    <t>dal 2031</t>
  </si>
  <si>
    <t>IRPEF/IRES</t>
  </si>
  <si>
    <t>Proroga per il 2019 delle disposizioni relative alla detrazione per interventi di riqualificazione energetica (comprensivo degli interventi per impianti di microgenerazione e degli interventi sui singoli immobili IACP)</t>
  </si>
  <si>
    <r>
      <t xml:space="preserve">La norma in esame dispone una detrazione pari al 50% delle spese sostenute nel 2019 per interventi di </t>
    </r>
    <r>
      <rPr>
        <u/>
        <sz val="12"/>
        <rFont val="Times New Roman"/>
        <family val="1"/>
      </rPr>
      <t>riqualificazione energetica</t>
    </r>
    <r>
      <rPr>
        <sz val="12"/>
        <rFont val="Times New Roman"/>
        <family val="1"/>
      </rPr>
      <t xml:space="preserve"> sui singoli immobili. Gli interventi agevolabili sono relativi all’acquisto e posa in opera di finestre comprensive di infissi, di schermature solari, di generatori di calore alimentati da biomasse combustibili. E’ prevista un’aliquota pari al 65% per le altre tipologie di intervento, inclusi gli interventi di sostituzione di impianti di climatizzazione invernale con impianti dotati di caldaie a condensazione di efficienza almeno pari alla classe A (compresi anche apparecchi ibridi e generatori di aria calda a condensazione). La detrazione deve essere suddivisa in 10 quote annuali di pari importo.</t>
    </r>
  </si>
  <si>
    <t>A decorrere dal 2019 la legislazione vigente (articolo 16-bis del TUIR) prevede una detrazione pari al 36% da suddividere in 10 quote annuali di pari importo.</t>
  </si>
  <si>
    <t>Dalle ultime dichiarazioni dei redditi disponibili, presentate nel 2017, risulta una spesa effettuata per l’anno 2016 di circa 3.800 milioni di euro. Considerando anche i dati pubblicati da ENEA nel 2018, si stima una spesa annua complessiva per infissi sui singoli immobili pari a 1.441 milioni di euro, per schermature solari pari a 155 milioni di euro e per caldaie a biomassa pari a 47 milioni di euro. Ai fini della stima dell’agevolazione, si ipotizza prudenzialmente una spesa complessiva per il 2019 pari a 4.250 milioni di euro, di cui (per quanto sopra riportato) 1.643 milioni di euro relativi alle spese per le quali si può fruire della detrazione al 50% e 2.607 milioni di euro relativi alle spese per le quali si può fruire della detrazione al 65%.</t>
  </si>
  <si>
    <t xml:space="preserve">Sulla base di questa metodologia, gli ammontari di spesa annua sono considerati per metà come spesa base (che sarebbe comunque effettuata anche con la detrazione del 36%) e per la restante metà come spesa addizionale. </t>
  </si>
  <si>
    <t>In relazione alle spese detraibili al 50% si è considerata, per la spesa base, una ulteriore percentuale di detrazione di 14 punti rispetto a quelli previsti a legislazione vigente e, per la spesa addizionale, una percentuale di detrazione di 50 punti. Con queste assunzioni, per il 2019 il minor gettito IRPEF risulta pari a 52,6 milioni di euro annui ((821,5 x 14% + 821,5 x 50%) : 10). In relazione alle spese detraibili al 65% è stata invece considerata, per la spesa base, una ulteriore percentuale di detrazione di 29 punti rispetto a quelli previsti a legislazione vigente e, per la spesa addizionale, una percentuale di detrazione di 65 punti. Per il 2019 il minor gettito IRPEF stimato è pari a 122,5 milioni di euro annui ((1.303,5 x 29% + 1.303,5 x 65%) : 10).</t>
  </si>
  <si>
    <t>La norma in esame, come evidenziato nelle precedenti relazioni tecniche, è suscettibile di determinare un effetto indotto correlato alla spesa aggiuntiva, stimato per il 2019 (sulla base di percentuali analoghe a quelle adottate per stime precedenti) in circa 478,4 milioni di euro, cui corrisponde, utilizzando un’aliquota pari al 10%, una base emersa netta dell’IVA di 434,9 milioni di euro. Applicando ai predetti ammontari un’aliquota IVA del 10% e un’aliquota media delle imposte dirette pari al 30% si stima un incremento di gettito conseguente all’effetto di incentivo sugli investimenti a seguito dell’introduzione della norma, pari a +43,5 milioni di IVA e +130,5 milioni di IRPEF/IRES/IRAP per il 2019.</t>
  </si>
  <si>
    <t xml:space="preserve">L’effetto positivo determinato dal maggior gettito fiscale è concentrato nei primi anni, mentre quello negativo determinato dalle minori entrate dovute alle detrazioni si diluisce negli anni successivi. Tale andamento riflette la circostanza che le maggiori entrate IVA e IRPEF/IRES/IRAP incidono per intero per ogni esercizio finanziario mentre le minori entrate dovute alle detrazioni, che sono rateizzate in dieci anni, si ripartiscono e si cumulano nel tempo. </t>
  </si>
  <si>
    <t>L’effetto complessivo, in termini finanziari, è riportato nella Tabella seguente (in milioni di euro):</t>
  </si>
  <si>
    <r>
      <t xml:space="preserve">La norma in esame dispone inoltre una detrazione ai fini Irpef pari al 65% da ripartire in 10 quote annuali per le spese sostenute nel 2019 per l’acquisto e la posa in opera degli </t>
    </r>
    <r>
      <rPr>
        <u/>
        <sz val="12"/>
        <rFont val="Times New Roman"/>
        <family val="1"/>
      </rPr>
      <t>impianti di micro-cogeneratori</t>
    </r>
    <r>
      <rPr>
        <sz val="12"/>
        <rFont val="Times New Roman"/>
        <family val="1"/>
      </rPr>
      <t xml:space="preserve"> in sostituzione di impianti esistenti. Per poter beneficiare della detrazione, gli interventi in oggetto devono condurre a un risparmio di energia primaria pari ad almeno il 20 per cento. Poiché non sono ancora disponibili i dati dichiarativi, ai fini della stima, si considera una spesa complessiva per il 2019 pari a 50 milioni di euro. Il profilo finanziario è riportato nella Tabella seguente  (in milioni di euro):</t>
    </r>
  </si>
  <si>
    <r>
      <t xml:space="preserve">Inoltre la norma estende agli </t>
    </r>
    <r>
      <rPr>
        <u/>
        <sz val="12"/>
        <rFont val="Times New Roman"/>
        <family val="1"/>
      </rPr>
      <t>Istituti autonomi per le case popolari</t>
    </r>
    <r>
      <rPr>
        <sz val="12"/>
        <rFont val="Times New Roman"/>
        <family val="1"/>
      </rPr>
      <t>, comunque denominati, la detrazione del 65 per cento alle spese di riqualificazione energetica che non riguardano le parti comuni degli edifici condominiali. Le spese devono essere sostenute nel 2019 e la detrazione spetta in 10 quote annuali di pari importo. La legislazione vigente non prevede agevolazioni per tali tipologie di intervento effettuate dagli enti in oggetto.</t>
    </r>
  </si>
  <si>
    <t>Le stime sono state ottenute applicando una metodologia analoga a quella utilizzata nella relazione tecnica a corredo della Legge di Bilancio 2018. Assumendo quindi una spesa annua pari a 150 milioni di euro, sulla base della metodologia richiamata, l’ammontare di spesa annua è ripartito in 75 milioni di euro di spesa base e in ulteriori 75 milioni di euro di spesa addizionale. Considerando le differenze di aliquote di detrazione si stima un minor gettito della singola rata di competenza IRPEF pari a 9,8 milioni di euro annui.</t>
  </si>
  <si>
    <t>Si stima per il 2019 un effetto indotto correlato alla spesa aggiuntiva pari a 18,8 milioni di euro (sulla base di percentuali analoghe a quelle adottate per stime precedenti). Applicando un’aliquota pari al 10% a questa spesa, si ottiene una base emersa netta dell’IVA di 17 milioni di euro. Con un’aliquota IVA del 10% e un’aliquota media delle imposte dirette pari al 30% l’incremento di gettito, conseguente all’effetto incentivante sugli investimenti legato all’introduzione della norma, è pari a +1,7 milioni di IVA e +5,1 milioni di IRPEF/IRES/IRAP per il 2019.</t>
  </si>
  <si>
    <t>L’effetto complessivo, in termini finanziari, è riportato nella seguente tabella:</t>
  </si>
  <si>
    <t>IRES</t>
  </si>
  <si>
    <t>Gli effetti complessivi delle disposizioni relative alla detrazione per interventi di riqualificazione energetica sono riportati nella tabella seguente:</t>
  </si>
  <si>
    <t>Ai fini dell’indebitamento netto totale il profilo risulta il seguente:</t>
  </si>
  <si>
    <t>dal 2022 al 2028</t>
  </si>
  <si>
    <t>Proroga per il 2019 delle disposizioni relative alla detrazione per l'acquisto di mobili e di grandi elettrodomestici finalizzati all'arredo dell'immobile oggetto di ristrutturazione</t>
  </si>
  <si>
    <t>La norma in esame dispone una detrazione del 50% (da suddividere in 10 quote annuali di pari importo) per le spese sostenute nel 2019 per l'acquisto di mobili e di grandi elettrodomestici finalizzati all'arredo dell'immobile oggetto di ristrutturazione (fino a 10.000 euro).</t>
  </si>
  <si>
    <t xml:space="preserve">La legislazione vigente non prevede per il 2019 agevolazioni per tali tipologie di spesa. </t>
  </si>
  <si>
    <t xml:space="preserve">Sulla base dei dati relativi alla spesa in oggetto indicati nella dichiarazione dei redditi delle persone fisiche presentate nel 2017, risulta un ammontare di spesa per il 2016 di circa 1.287 milioni di euro. Ai fini della stima, a fini prudenziali, si assume un ammontare di spese per l’anno 2019 di circa 1.700 milioni di euro, e una rata annua di detrazione di 85 milioni di euro (1.700 x 50% / 10). Si stima, inoltre, che la norma sia suscettibile di determinare un effetto indotto incentivando gli investimenti nel settore, e con conseguenti maggiori introiti per l’erario in termini di IVA e di imposte dirette. A partire dell’ammontare della spesa totale sopra determinata, sulla base di una metodologia analoga a quella utilizzata nelle precedenti relazioni tecniche, si stima un incremento di gettito IVA pari a circa +30,7 milioni di euro e un incremento di gettito pari a circa +20,9 milioni di euro di IRPEF/IRES/IRAP. </t>
  </si>
  <si>
    <t>Il gettito in termini di cassa è riportato nella tabella seguente:</t>
  </si>
  <si>
    <r>
      <t xml:space="preserve">Di seguito sono riportati </t>
    </r>
    <r>
      <rPr>
        <b/>
        <sz val="12"/>
        <rFont val="Times New Roman"/>
        <family val="1"/>
      </rPr>
      <t>gli</t>
    </r>
    <r>
      <rPr>
        <sz val="12"/>
        <rFont val="Times New Roman"/>
        <family val="1"/>
      </rPr>
      <t xml:space="preserve"> </t>
    </r>
    <r>
      <rPr>
        <b/>
        <sz val="12"/>
        <rFont val="Times New Roman"/>
        <family val="1"/>
      </rPr>
      <t>effetti complessivi</t>
    </r>
    <r>
      <rPr>
        <sz val="12"/>
        <rFont val="Times New Roman"/>
        <family val="1"/>
      </rPr>
      <t xml:space="preserve"> della proroga delle detrazioni fiscali per ristrutturazione edilizia, riqualificazione energetica e acquisto mobili:</t>
    </r>
  </si>
  <si>
    <t>Ai fini dell’indebitamento netto totale, il profilo degli effetti complessivi della proroga delle detrazioni fiscali per ristrutturazione edilizia, riqualificazione energetica e acquisto mobili risulta il seguente:</t>
  </si>
  <si>
    <t>Articolo 12</t>
  </si>
  <si>
    <t>Proroga delle detrazioni fiscali per interventi di sistemazione a verde</t>
  </si>
  <si>
    <t>La norma dispone, per l'anno 2019, una detrazione ai fini delle imposte sui redditi delle persone fisiche pari al 36 per cento delle spese documentate, sostenute ed effettivamente rimaste a carico dei contribuenti che possiedono o detengono, sulla base di un titolo idoneo, l'immobile sul quale sono effettuati gli interventi relativi alla:</t>
  </si>
  <si>
    <r>
      <t>a)</t>
    </r>
    <r>
      <rPr>
        <sz val="7"/>
        <rFont val="Times New Roman"/>
        <family val="1"/>
      </rPr>
      <t xml:space="preserve"> </t>
    </r>
    <r>
      <rPr>
        <sz val="12"/>
        <rFont val="Times New Roman"/>
        <family val="1"/>
      </rPr>
      <t>"sistemazione a verde" di aree scoperte private di edifici esistenti, unità immobiliari, pertinenze o recinzioni, impianti di irrigazione e realizzazione pozzi;</t>
    </r>
  </si>
  <si>
    <t>b)realizzazione di coperture a verde e di giardini pensili.</t>
  </si>
  <si>
    <t>La detrazione è ripartita in 10 quote annuali, con un tetto massimo di spesa di 5.000 euro per unità immobiliare ad uso abitativo.</t>
  </si>
  <si>
    <t>La detrazione in esame spetta anche per le spese sostenute per interventi effettuati sulle parti comuni esterne degli edifici condominiali di cui agli articoli 1117 e 1117-bis del codice civile, fino a un importo massimo complessivo di 5.000 euro per unità immobiliare ad uso abitativo. In tale ipotesi la detrazione spetta al singolo condomino nel limite della quota a lui imputabile, a condizione che la quota di spesa sia stata effettivamente versata al condominio entro i termini di presentazione della dichiarazione dei redditi. Nei limiti di 5.000 euro sopra indicati devono intendersi ricomprese le connesse spese di progettazione e manutenzione.</t>
  </si>
  <si>
    <t>Poiché non risultano ancora disponibili i relativi dati nelle dichiarazioni dei redditi, si assume una spesa annua analoga a quella stimata per l’analogo provvedimento per l’anno 2018, quindi pari a 1.200 milioni di euro. Si ipotizza inoltre che la metà di tale spesa sarebbe stata comunque effettuata e che la restante metà sia una spesa indotta dall’agevolazione fiscale concessa dalla norma in esame. Considerando l’aliquota di detrazione del 36% e la ripartizione in 10 quote annue di pari importo, si stima una spesa di competenza annua di circa -43,2 milioni di euro.</t>
  </si>
  <si>
    <t>La norma in esame è suscettibile di determinare un effetto correlato alla spesa indotta stimato per il 2019 di circa 150 milioni di euro, cui corrisponde, utilizzando un’aliquota pari al 10%, una base emersa netta dell’IVA di 136,4 milioni di euro. Applicando a tale ammontare un’aliquota IVA del 10% e un’aliquota media delle imposte dirette pari al 30% si stima un incremento di gettito conseguente all’effetto incentivante sugli investimenti legato all’introduzione della norma, pari per il 2019 a +13,6 milioni di IVA e +40,9 milioni di IRPEF/IRES/IRAP.</t>
  </si>
  <si>
    <t xml:space="preserve">Risulta pertanto l’effetto complessivo riportato nella tabella seguente, in termini finanziari. </t>
  </si>
  <si>
    <t>Articolo 13</t>
  </si>
  <si>
    <t>Modifiche alla disciplina del credito d’imposta per attività di ricerca e sviluppo</t>
  </si>
  <si>
    <t>La modifica normativa riduce, a partire dal 2019, l’aliquota di agevolazione dal 50% al 25%, prevedendo che, per alcune tipologie di spese, tale aliquota sia maggiorata al 50%. Inoltre, a partire dal 2019, viene ridotto anche il beneficio massimo concedibile per singola impresa da 20 a 10 milioni di euro.</t>
  </si>
  <si>
    <t xml:space="preserve">Ai fini della stima, sono stati analizzati i dati del quadro RU delle dichiarazioni Redditi 2017, anno di imposta 2016, individuando un credito di imposta spettante totale per circa 1,3 miliardi di euro. Per ogni singolo contribuente, a partire da tale credito, è stata stimata la spesa per attività di ricerca e sviluppo. Successivamente, è stato ricostruito il credito di imposta spettante, previsto dalla modifica normativa, pari al 25% della spesa e nel limite di 10 milioni di euro, per circa 654,7 milioni di euro. </t>
  </si>
  <si>
    <t>Considerato che dai dati F24 risulta un maggiore utilizzo del credito nel 2018 rispetto al 2017, il nuovo credito stimato è di circa 967,2 milioni di euro.</t>
  </si>
  <si>
    <t>In un’ottica prudenziale, tenendo conto dell’attuale andamento dell’utilizzo, di quanto stanziato in bilancio e di quanto sopra stimato, il recupero è stato valutato pari a circa 300 milioni di euro, da cui l’andamento di competenza e cassa riportato nelle tabelle seguenti:</t>
  </si>
  <si>
    <t>dal 2021</t>
  </si>
  <si>
    <t>Credito di imposta</t>
  </si>
  <si>
    <t>dal 2022</t>
  </si>
  <si>
    <t>Articolo 14</t>
  </si>
  <si>
    <t>Canone RAI</t>
  </si>
  <si>
    <t>La norma prevede che la misura del canone di abbonamento alla televisione per uso privato sia pari all’importo di 90 euro anche per gli anni successivi al 2018, stabilendo l’applicazione delle disposizione in materia di extra-gettito e di esenzione per i soggetti di età pari o superiore a settantacinque anni anche per le annualità successive. A questo proposito si segnala che le previsioni delle entrate per il canone di abbonamento per il triennio 2019 – 2021 sono state elaborate sulla base delle entrate previste per il 2018, pertanto la norma non comporta variazioni di gettito rispetto alle previsioni utilizzate per la predisposizione del disegno di legge di bilancio per il triennio 2019-2021 a legislazione vigente.</t>
  </si>
  <si>
    <t>Capo II</t>
  </si>
  <si>
    <t xml:space="preserve">Misure per lo sviluppo e gli investimenti </t>
  </si>
  <si>
    <t>Articolo 15</t>
  </si>
  <si>
    <t>Fondo investimenti Amministrazioni centrali</t>
  </si>
  <si>
    <r>
      <t>Comma 1-3</t>
    </r>
    <r>
      <rPr>
        <sz val="12"/>
        <color rgb="FF000000"/>
        <rFont val="Times New Roman"/>
        <family val="1"/>
      </rPr>
      <t xml:space="preserve"> Al fine di favorire gli investimenti pubblici, la disposizione prevede l’istituzione, nello stato di previsione del Ministero dell'economia e delle finanze, di un Fondo finalizzato al rilancio degli investimenti delle Amministrazioni centrali dello Stato e per lo sviluppo del Paese, con una dotazione finanziaria di  2.900 milioni di euro per l'anno 2019, di 3.100 milioni di euro per l'anno 2020 e di 3.400 milioni per ciascuno degli anni dal 2021 al 2033. Il predetto Fondo, è ripartito con uno o più decreti del Presidente del Consiglio dei Ministri, su proposta del Ministro dell’economia e delle finanze, di concerto con i Ministri interessati, sulla base di programmi predisposti dalle amministrazioni centrali dello Stato per le materie di competenza entro il 31 gennaio 2019. I decreti individuano inoltre i criteri e le modalità di eventuale revoca degli stanziamenti, anche pluriennali, non utilizzati entro 18 mesi dalla loro assegnazione e la loro diversa destinazione nell’ambito delle finalità previste dal presente articolo. La proposta di riparto del Fondo e l’assegnazione delle risorse viene definita, tenuto conto delle proposte formulate dalle Amministrazioni centrali dello Stato, in coerenza con gli stanziamenti annualmente disposti e con gli effetti in termini di fabbisogno e indebitamento netto previsti.</t>
    </r>
  </si>
  <si>
    <r>
      <t>Comma 4</t>
    </r>
    <r>
      <rPr>
        <sz val="12"/>
        <color rgb="FF000000"/>
        <rFont val="Times New Roman"/>
        <family val="1"/>
      </rPr>
      <t xml:space="preserve">  Si prevede che le Amministrazioni beneficiarie presentino entro il 15 settembre di ciascun anno una descrizione sullo stato di attuazione degli interventi finanziati nell’ambito di una specifica sezione della relazione di monitoraggio prevista dall’art.1, comma 1075 della legge di bilancio 2018-2020. Il comma non determina pertanto effetti finanziari.</t>
    </r>
  </si>
  <si>
    <t>Articolo 16</t>
  </si>
  <si>
    <t>Fondo investimenti enti territoriali</t>
  </si>
  <si>
    <r>
      <t>Comma 1</t>
    </r>
    <r>
      <rPr>
        <sz val="12"/>
        <color rgb="FF000000"/>
        <rFont val="Times New Roman"/>
        <family val="1"/>
      </rPr>
      <t xml:space="preserve"> La norma, istituisce un fondo per il rilancio degli investimenti degli enti territoriali nello stato di previsione del Ministero dell'economia e delle finanze, con una dotazione di 3.000 milioni di euro per l'anno 2019,  di  3.400,2 milioni di euro per l’anno 2020,  di  2.000 milioni  di euro per l’anno 2021,  di  2.600 milioni di euro  per l’anno 2022,  di 3.000 milioni di euro  per l’anno 2023, di  3.400 milioni di euro  per l’anno 2024, di  3.500 milioni di euro  per ciascuno degli anni dal 2025 al 2026,  di 3.450 milioni di euro per l’anno 2027,  di 3.250 milioni di euro per ciascuno degli anni dal 2028 al 2033 e di  1.500 milioni di euro annui,  a decorrere dall’anno 2034. </t>
    </r>
  </si>
  <si>
    <r>
      <t>Comma 2</t>
    </r>
    <r>
      <rPr>
        <sz val="12"/>
        <color rgb="FF000000"/>
        <rFont val="Times New Roman"/>
        <family val="1"/>
      </rPr>
      <t xml:space="preserve"> Il fondo in questione sarà destinato, oltre che per le finalità previste dagli articoli 42, comma 2, 61, comma 8, 62, comma 12, e 65, comma 2, al rilancio degli investimenti degli enti territoriali per lo sviluppo infrastrutturale del Paese, in particolare nei settori di spesa dell’edilizia pubblica, inclusa la  manutenzione e sicurezza, della manutenzione della rete viaria, del dissesto idrogeologico, della prevenzione rischio sismico e della valorizzazione dei beni culturali e ambientali.</t>
    </r>
  </si>
  <si>
    <r>
      <t>Comma 3</t>
    </r>
    <r>
      <rPr>
        <sz val="12"/>
        <color rgb="FF000000"/>
        <rFont val="Times New Roman"/>
        <family val="1"/>
      </rPr>
      <t xml:space="preserve"> Entro il 31 gennaio 2019, con uno o più decreti del Presidente del Consiglio dei Ministri, di concerto con il Ministro dell’economia e delle finanze e con i Ministri competenti, previa intesa in sede di Conferenza Unificata, saranno individuati le risorse destinate a ciascun settore, i comparti, i criteri di riparto, le modalità di utilizzo e le modalità di monitoraggio tramite il sistema di cui al decreto legislativo 29 dicembre 2011, n. 229 relativo, tra l’altro,  alle procedure di monitoraggio sullo stato di attuazione delle opere pubbliche e di verifica dell'utilizzo dei finanziamenti nei tempi previsti.</t>
    </r>
  </si>
  <si>
    <r>
      <t>Comma 4</t>
    </r>
    <r>
      <rPr>
        <sz val="12"/>
        <color rgb="FF000000"/>
        <rFont val="Times New Roman"/>
        <family val="1"/>
      </rPr>
      <t xml:space="preserve">  La disposizione  sostituisce il comma 5 dell’articolo 37 del Codice dei contratti pubblici. In particolare,  in tema di aggregazioni e centralizzazione delle committenze, stabilisce che in attesa della qualificazione delle stazioni appaltanti, l’ambito territoriale di riferimento delle centrali di committenza coincide con il territorio provinciale o metropolitano e i Comuni non capoluogo di provincia ricorrono alla stazione unica appaltante costituita presso le province e le città metropolitane per gli appalti di lavori pubblici.</t>
    </r>
  </si>
  <si>
    <t>Articolo 17</t>
  </si>
  <si>
    <t xml:space="preserve">Centrale per la progettazione delle opere pubbliche </t>
  </si>
  <si>
    <r>
      <t>C</t>
    </r>
    <r>
      <rPr>
        <b/>
        <sz val="12"/>
        <color rgb="FF002060"/>
        <rFont val="Times New Roman"/>
        <family val="1"/>
      </rPr>
      <t>ommi 1-3</t>
    </r>
    <r>
      <rPr>
        <sz val="12"/>
        <color rgb="FF002060"/>
        <rFont val="Times New Roman"/>
        <family val="1"/>
      </rPr>
      <t>. Viene istituita, presso l’Agenzia del demanio - che assume la denominazione di Agenzia del demanio e della progettazione - la “Centrale per la progettazione delle opere pubbliche”, di cui possono avvalersi, previa stipula di apposita convenzione, le amministrazioni centrali e gli enti territoriali interessati. La Centrale può svolgere, con rimborso dei relativi costi, compiti di progettazione di opere pubbliche e attività connesse alla progettazione, gestione delle procedure di appalto in tema di progettazione per conto della stazione appaltante, predisposizione di modelli di progettazione e valutazione dei progetti.</t>
    </r>
  </si>
  <si>
    <r>
      <t>Commi 4-5.</t>
    </r>
    <r>
      <rPr>
        <sz val="12"/>
        <color rgb="FF002060"/>
        <rFont val="Times New Roman"/>
        <family val="1"/>
      </rPr>
      <t xml:space="preserve"> Per consentire lo svolgimento dei predetti compiti viene autorizzata l’assunzione, a tempo indeterminato a decorrere dal 2019, di un massimo di 300 unità di personale, almeno per il 70% con profilo tecnico, e nei limiti del 5% con qualifica dirigenziale. Per garantire l’immediata operatività, limitatamente alle prime 50 unità di personale, l’Agenzia può procedere al reclutamento attingendo dal personale di ruolo, anche mediante assegnazione temporanea, con il consenso dell’interessato, sulla base di appositi protocolli d’intesa con le amministrazioni pubbliche e per singoli progetti di interesse specifico per le stesse amministrazioni, con oneri a carico della predetta Agenzia.</t>
    </r>
  </si>
  <si>
    <r>
      <t xml:space="preserve">Comma 6, 7 e 8  </t>
    </r>
    <r>
      <rPr>
        <sz val="12"/>
        <rFont val="Times New Roman"/>
        <family val="1"/>
      </rPr>
      <t xml:space="preserve">Recano disposizioni ordinamentali e di coordinamento. </t>
    </r>
  </si>
  <si>
    <r>
      <t>Comma 9</t>
    </r>
    <r>
      <rPr>
        <sz val="12"/>
        <rFont val="Times New Roman"/>
        <family val="1"/>
      </rPr>
      <t xml:space="preserve"> Viene disposta l’esenzione da imposte e tasse per tutti gli atti connessi all’istituzione della Centrale.</t>
    </r>
  </si>
  <si>
    <r>
      <t xml:space="preserve">Comma 10 </t>
    </r>
    <r>
      <rPr>
        <sz val="12"/>
        <rFont val="Times New Roman"/>
        <family val="1"/>
      </rPr>
      <t xml:space="preserve"> </t>
    </r>
    <r>
      <rPr>
        <sz val="12"/>
        <color rgb="FF002060"/>
        <rFont val="Times New Roman"/>
        <family val="1"/>
      </rPr>
      <t>Per l’attuazione dei commi relativi all’istituzione</t>
    </r>
    <r>
      <rPr>
        <sz val="12"/>
        <rFont val="Times New Roman"/>
        <family val="1"/>
      </rPr>
      <t>, al funzionamento e all’attività della Centrale, è autorizzata la spesa di  100 milioni di euro annui a decorrere dall’anno 2019.</t>
    </r>
  </si>
  <si>
    <t>Articolo 18</t>
  </si>
  <si>
    <r>
      <t xml:space="preserve"> </t>
    </r>
    <r>
      <rPr>
        <b/>
        <i/>
        <sz val="12"/>
        <rFont val="Times New Roman"/>
        <family val="1"/>
      </rPr>
      <t>InvestItalia</t>
    </r>
  </si>
  <si>
    <t>La norma prevede l’operatività di una Struttura di missione, denominata “InvestItalia”, operante alle dirette dipendenze del Presidente del Consiglio dei ministri, a supporto delle attività del Presidente del Consiglio dei ministri di coordinamento delle politiche del Governo e dell’indirizzo politico e amministrativo dei Ministri in materia di investimenti pubblici e privati.</t>
  </si>
  <si>
    <t> La struttura di missione è istituita ai sensi dell’articolo 7 del decreto legislativo 30 luglio 1999, n. 303, nell’ambito dell’autonomia organizzativa della Presidenza del Consiglio dei Ministri.</t>
  </si>
  <si>
    <t> Ai sensi del comma 4 del predetto articolo 7, la struttura ha durata solo temporanea, comunque non superiore a quella del Governo che l’ha istituita, e tale durata dovrà essere specificata nel decreto del Presidente del Consiglio dei ministri che provvederà ad istituirla.</t>
  </si>
  <si>
    <t xml:space="preserve"> L’autorizzazione di spesa prevista è funzionale all’obiettivo proprio della struttura di missione per l’ottimizzazione delle politiche di investimento in funzione del potenziamento della capacità espansiva degli investimenti pubblici, anche come volano per gli investimenti privati. </t>
  </si>
  <si>
    <t> L’entità delle risorse è destinata, per la parte più rilevante, non solo all’assolvimento di compiti di analisi e valutazione di programmi di investimento e di progetti infrastrutturali, di elaborazione di studi di fattibilità e di verifiche, ma soprattutto all’adozione di misure per il predetto obiettivo di potenziamento della capacità espansiva degli investimenti pubblici, anche mediante interventi operativi di elaborazione di soluzioni utili al superamento degli ostacoli e delle criticità nella realizzazione degli investimenti e di soluzioni per tutte le aree di intervento, compresa ogni attività o funzione che, in ambiti economici o giuridici, sia demandata in tale ottica alla struttura stessa dal Presidente del Consiglio dei ministri.</t>
  </si>
  <si>
    <t> E’ in tale quadro operativo di intervento attivo che solo una parte ridotta dell’autorizzazione di spesa è destinata al limitato contingente di personale, anche estraneo alla pubblica amministrazione, che per elevata qualificazione scientifica e professionale è chiamato a collaborare nella struttura stessa, in numero ristretto strettamente necessario e funzionale alle essenziali esigenze di operatività.</t>
  </si>
  <si>
    <t xml:space="preserve"> In sostanza, la gran parte dell’autorizzazione di spesa è volta a consentire al Presidente del Consiglio dei ministri di operare adeguatamente anche in considerazione dell’atipicità dei compiti attribuiti, rilevabile in particolare dalla previsione dello svolgimento di ogni altra attività o funzione che, in ambiti economici o giuridici, sia demandata alla struttura dal Presidente del Consiglio dei ministri. </t>
  </si>
  <si>
    <t xml:space="preserve">Per l’attuazione di quanto disposto dal presente articolo e per lo svolgimento dei compiti di InvestItalia è autorizzata la spesa di 25 milioni di euro a decorrere dal 2019. </t>
  </si>
  <si>
    <t>Articolo 19</t>
  </si>
  <si>
    <r>
      <t xml:space="preserve">Nuova Sabatini, Made in Italy, contratti di sviluppo, microelettronica, aree di crisi, Fondo per il sostegno al </t>
    </r>
    <r>
      <rPr>
        <b/>
        <i/>
        <sz val="12"/>
        <rFont val="Times New Roman"/>
        <family val="1"/>
      </rPr>
      <t>Venture capital</t>
    </r>
    <r>
      <rPr>
        <b/>
        <sz val="12"/>
        <rFont val="Times New Roman"/>
        <family val="1"/>
      </rPr>
      <t xml:space="preserve">, incentivi agli investimenti in </t>
    </r>
    <r>
      <rPr>
        <b/>
        <i/>
        <sz val="12"/>
        <rFont val="Times New Roman"/>
        <family val="1"/>
      </rPr>
      <t>Venture capital</t>
    </r>
    <r>
      <rPr>
        <i/>
        <sz val="12"/>
        <rFont val="Times New Roman"/>
        <family val="1"/>
      </rPr>
      <t>,</t>
    </r>
    <r>
      <rPr>
        <b/>
        <sz val="12"/>
        <color rgb="FFFF0000"/>
        <rFont val="Times New Roman"/>
        <family val="1"/>
      </rPr>
      <t xml:space="preserve"> </t>
    </r>
    <r>
      <rPr>
        <b/>
        <sz val="12"/>
        <rFont val="Times New Roman"/>
        <family val="1"/>
      </rPr>
      <t>Fondo per Intelligenza Artificiale, Blockchain e Internet of Things, Voucher Manager PMI</t>
    </r>
  </si>
  <si>
    <r>
      <t>Comma 1</t>
    </r>
    <r>
      <rPr>
        <sz val="12"/>
        <color rgb="FF000000"/>
        <rFont val="Times New Roman"/>
        <family val="1"/>
      </rPr>
      <t xml:space="preserve"> La misura “Beni strumentali - Nuova Sabatini” prevede la concessione di agevolazioni alle PMI nella forma di un contributo in conto impianti il cui ammontare è determinato in misura pari al valore degli interessi calcolati, in via convenzionale, su un finanziamento della durata di cinque anni e di importo pari all’investimento, ad un tasso d’interesse annuo pari al:  2,75% per gli investimenti ordinari; 3,575% per gli investimenti in tecnologie digitali e in sistemi di tracciamento e pesatura dei rifiuti (contributo maggiorato del 30% introdotto dalla legge di bilancio 2017 per i beni indicati nell’allegato 6/A e nell’allegato 6/B alla circolare 15 febbraio 2017, n. 14036, e ss.mm.ii.).</t>
    </r>
  </si>
  <si>
    <t>La norma dispone il rifinanziamento con  uno stanziamento di 48 milioni di euro per l’anno 2019, di 96 milioni di euro per ciascuno degli anni dal 2020 al 2023 e di 48 milioni di euro  per l’anno 2024. Si precisa che le risorse che, al 30 settembre di ciascun anno a decorrere dalla data di entrata in vigore della presente legge, non risultano utilizzate per la riserva precitata rientrano nelle disponibilità complessive della misura.</t>
  </si>
  <si>
    <r>
      <t>Comma 2</t>
    </r>
    <r>
      <rPr>
        <sz val="12"/>
        <color rgb="FF000000"/>
        <rFont val="Times New Roman"/>
        <family val="1"/>
      </rPr>
      <t xml:space="preserve">  La norma, attraverso l’azione di sostegno straordinaria, ha l’obiettivo di rafforzare la  presenza sui mercati internazionali delle imprese italiane e, più in generale, di accrescere il grado di internazionalizzazione del nostro Paese, considerato che i risultati molto positivi fin qui conseguiti dal Piano Straordinario per il Made in Italy e l’attrazione degli investimenti esteri, nel quadriennio 2015 – 2018, ne dimostrano la validità. </t>
    </r>
  </si>
  <si>
    <t>Le macro-linee progettuali cui si intende dare priorità nel periodo in esame consentiranno di: consolidare la presenza e visibilità delle imprese italiane, soprattutto PMI, nei principali marketplace ed e-tailer internazionali, attraverso un’adeguata strategia di progetti e-commerce di sistema (in particolare per i settori agroalimentare e del fashion); sostenere la maggior presenza dei prodotto italiani nelle reti della GDO internazionale; rafforzare la strategia di comunicazione multicanale per rilanciare ulteriormente l’immagine del Made in Italy nel mondo; sostenerne la crescita organizzativa e professionale delle aziende italiane, soprattutto PMI, anche attraverso l’utilizzo di temporary export manager;  proseguire in un’articolata linea di formazione, per la diffusione delle “competenze abilitanti” indispensabili per avere chance di competere sui mercati internazionali; consolidare la strategia nazionale per l’attrazione degli investimenti dall’estero.</t>
  </si>
  <si>
    <t>Per la realizzazione delle finalità indicate dalla norma e delle attività sopra descritte, sono stanziati nello stato di previsione del Ministero dello sviluppo economico, ulteriori 90 milioni per il 2019 e 20 milioni per il 2020 da destinare alle linee d’attività di cui al comma 2, lettere a), b), c), d), f), g), h), i) ed l) dell’art. 30, comma 1, del decreto-legge 12 settembre 2014, n. 133, convertito, con modificazioni, dalla legge 11 novembre 2014, n. 164. Si prevede che all’attuazione del Piano provvede l’ICE – Agenzia per la promozione all’estero e l’internazionalizzazione delle imprese italiane.</t>
  </si>
  <si>
    <r>
      <t>Comma 3</t>
    </r>
    <r>
      <rPr>
        <sz val="12"/>
        <color rgb="FF000000"/>
        <rFont val="Times New Roman"/>
        <family val="1"/>
      </rPr>
      <t xml:space="preserve"> La norma rifinanzia lo strumento dei contratti di sviluppo, istituito dall’art. 43 del D.L. 25 giugno 2008, n. 112, convertito, con modificazioni, dalla L. 6 agosto 2008, n. 133, e regolamentato dal DM 9 dicembre 2014 e successive modifiche ed integrazioni. Le caratteristiche del contratto di sviluppo e le sue modalità attuative ne fanno lo strumento fondamentale per la realizzazione di grandi investimenti industriali (incluso agroindustria) e turistici, oltre che per interventi per la tutela ambientale e il risparmio energetico.</t>
    </r>
  </si>
  <si>
    <t xml:space="preserve"> Nell’ambito dei contratti di sviluppo possono essere concesse agevolazioni, anche combinate, nelle seguenti forme di aiuto:</t>
  </si>
  <si>
    <t xml:space="preserve">a) sovvenzioni e contributi in conto interessi; </t>
  </si>
  <si>
    <t xml:space="preserve">b) prestiti; </t>
  </si>
  <si>
    <t xml:space="preserve">c) garanzie. </t>
  </si>
  <si>
    <t>L'utilizzo delle varie forme e la loro combinazione è definita in fase di negoziazione sulla base delle caratteristiche dei progetti e dei relativi ambiti di intervento, nei limiti delle intensità massime di aiuto consentite.</t>
  </si>
  <si>
    <r>
      <t>Per la concessione delle agevolazioni di cui all’articolo 43 del decreto-legge 25 giugno 2008 n.112, convertito dalla legge 6 agosto 2008, n.133, è autorizzata la spesa di 5 milioni di euro per l’anno 2019 e di 75 milioni di euro per ciascuno degli anni 2020 e 2021.</t>
    </r>
    <r>
      <rPr>
        <sz val="12"/>
        <color rgb="FF1F497D"/>
        <rFont val="Times New Roman"/>
        <family val="1"/>
      </rPr>
      <t xml:space="preserve"> Si stima che le risorse stanziate potrebbero essere utilizzate in ragione di 2/3 per  contributi a fondo perduto e 1/3 per finanziamenti agevolato.</t>
    </r>
  </si>
  <si>
    <r>
      <t>Comma 4</t>
    </r>
    <r>
      <rPr>
        <sz val="12"/>
        <color rgb="FF000000"/>
        <rFont val="Times New Roman"/>
        <family val="1"/>
      </rPr>
      <t xml:space="preserve"> La norma si propone di realizzare il primo IPCEI, per la nascita del quale a partire dall’autunno 2016 è stata avviata un’attività prodromica, destinato a favorire il salto tecnologico che permetterà all’Europa di collocarsi in posizione di leadership nelle tecnologie cosiddette IoT (Internet delle Cose), IA (Intelligenza Artificiale), su iniziativa di Italia, Germania, Francia e Regno Unito (sono interessate attivamente oltre 40 imprese nei quattro Paesi – per l’Italia ST Microelectronics, L-Foundry e la Fondazione Bruno Kessler), che a priori, fatte salve tutte le opportune verifiche di compatibilità finanziaria, si sono attivati in questo senso. La procedura intende dare attuazione all’art. 107.3.b del TFUE, che ritiene compatibili con il mercato interno gli aiuti destinati a promuovere la realizzazione di un importante progetto di comune interesse europeo, secondo i “Criteri per l’analisi della compatibilità con il mercato interno degli aiuti di Stato destinati a promuovere la realizzazione di importanti progetti di comune interesse europeo” (2014/C 188/02) dettati dalla Commissione europea, Direzione Generale per la Concorrenza (DGCOMP) il 20 giugno 2014.</t>
    </r>
  </si>
  <si>
    <t>E’ prevista una dotazione di  50 milioni di euro per ciascuno degli anni  2019 e  2020, di 60 milioni di euro per il 2021 e di 100 milioni di euro per ciascuno degli anni dal 2022 al 2024. Si prevede inoltre che, con decreto del Ministro dello sviluppo economico, di concerto con il Ministro dell’economia e delle finanze, sono definiti i criteri per l'utilizzazione e per la ripartizione del fondo, nel rispetto della Decisione della Commissione europea di autorizzazione dell’IPCEI. I contributi sono erogati annualmente sulla base delle richieste adeguatamente corredate della documentazione amministrativa e contabile relativa alle spese sostenute.</t>
  </si>
  <si>
    <r>
      <t>Comma 5</t>
    </r>
    <r>
      <rPr>
        <sz val="12"/>
        <color rgb="FF000000"/>
        <rFont val="Times New Roman"/>
        <family val="1"/>
      </rPr>
      <t>. La norma si propone di dare continuità agli interventi agevolativi previsti dalla legge n. 181/1989, volti a promuovere e sostenere il rilancio di settori e interi territori, caratterizzati da crisi industriale. I programmi di investimento possono riguardare: nuove unità e ampliamenti finalizzati alla produzione di beni e servizi; tutela ambientale; innovazione di processo. Si tratta di interventi che rappresentano un valido strumento di sostegno all’occupazione e agli investimenti nelle aree colpite da crisi produttiva, per cui si rende necessario integrare le residue risorse disponibili.</t>
    </r>
  </si>
  <si>
    <t>A tal fine, la dotazione del Fondo per la crescita sostenibile, di cui all'articolo 23, comma 2, del decreto-legge 22 giugno 2012, n. 83, convertito, con modificazioni, dalla legge 7 agosto 2012, n. 134, è incrementata di 100 milioni di euro per l’anno 2019 e di 50 milioni di euro per l’anno 2020, di cui si ipotizza 67 milioni di euro per l’anno 2019 e 34 milioni di euro per l’anno 2020 destinati all'erogazione dei finanziamenti agevolati e 33 milioni di euro per l’anno 2019 e 16 milioni di euro per l’anno 2020 destinati all’erogazione di contributi a fondo perduto.</t>
  </si>
  <si>
    <r>
      <t>Comma 6.</t>
    </r>
    <r>
      <rPr>
        <sz val="12"/>
        <color rgb="FF000000"/>
        <rFont val="Times New Roman"/>
        <family val="1"/>
      </rPr>
      <t xml:space="preserve"> Si prevede che, con decreto del Ministro dello sviluppo economico, le risorse di cui al comma 5 sono ripartite tra gli interventi da attuare per le situazioni di crisi industriali complesse di cui al comma 1 dell’articolo 27 del decreto-legge 22 giugno 2012, n. 83, convertito, con modificazioni, dalla legge 7 agosto 2012, n. 134 e quelli da attuare per le altre situazioni di crisi industriale previste dal comma 8-bis del medesimo articolo 27.</t>
    </r>
  </si>
  <si>
    <r>
      <t>Commi</t>
    </r>
    <r>
      <rPr>
        <sz val="12"/>
        <color rgb="FF000000"/>
        <rFont val="Times New Roman"/>
        <family val="1"/>
      </rPr>
      <t xml:space="preserve"> </t>
    </r>
    <r>
      <rPr>
        <b/>
        <sz val="12"/>
        <color rgb="FF000000"/>
        <rFont val="Times New Roman"/>
        <family val="1"/>
      </rPr>
      <t>7, 8, 9 e 10.</t>
    </r>
    <r>
      <rPr>
        <sz val="12"/>
        <color rgb="FF000000"/>
        <rFont val="Times New Roman"/>
        <family val="1"/>
      </rPr>
      <t xml:space="preserve"> Il mercato del Venture Capital in Italia presenta ancora un forte ritardo di sviluppo. Sebbene in crescita negli ultimi anni, si stima che il mercato del VC in Italia non superi ad oggi i 250/300 milioni di euro all’anno di capitali investiti e sia ancora molto in ritardo, in termini di raccolta fondi, investimenti finalizzati e transazioni fatte, rispetto agli stadi di sviluppo del VC presenti in Paesi a noi vicini quali Spagna, Francia e Germania. Per ovviare a questo storico ritardo dell’industria dei Fondi di Venture Capital in Italia si prevede di istituire presso il MISE un “Fondo per il sostegno al Venture Capital”, con una dotazione di 30 milioni di euro per ciascuno degli anni dal 2019 al 2021 e di 5 milioni di euro per ciascuno degli anni dal 2022 al 2025, che possa investire a sua volta in Fondi di VC. La finalità dell’intervento è quella di aiutare gli istituti nazionali di promozione nella loro attività di fund raising su Fondi di VC nei confronti di investitori istituzionali, pubblici e privati. Lo Stato attraverso il Fondo di sostegno al Venture Capital è autorizzato a investire in classi di quote o azioni di uno o più organismi di investimento collettivo del risparmio chiusi di cui all’articolo 1, comma 1, lettera k-ter), del decreto legislativo 24 febbraio 1998, n. 58, di uno o più Fondi di Venture Capital, come definiti dall’art. 31, comma 2, del decreto legge n. 98 del 2011 coprendo tutte le diverse fasi di investimento del VC: dal seed/early stage investment fino all’expansion capital. </t>
    </r>
  </si>
  <si>
    <t xml:space="preserve"> La misura comporta maggiori oneri per la finanza pubblica pari a 30 milioni di euro per ciascuno degli anni 2019, 2020 e 2021 e a 5 milioni di euro per ciascuno degli anni dal 2022 al 2025.</t>
  </si>
  <si>
    <r>
      <t>Comma 11 (Incentivi agli investimenti in Fondi di VC)</t>
    </r>
    <r>
      <rPr>
        <sz val="12"/>
        <color rgb="FF000000"/>
        <rFont val="Times New Roman"/>
        <family val="1"/>
      </rPr>
      <t xml:space="preserve"> La disposizione in esame interviene sull’articolo 31 del decreto-legge n. 98 del 2011 recante un regime di favore volto a incentivare l’accesso al venture capital e a sostenere i processi di crescita di nuove imprese.</t>
    </r>
  </si>
  <si>
    <t xml:space="preserve">In particolare con la lettera a) della disposizione in esame si specifica l’ambito oggettivo di operatività del venture capital riferendosi allo strumento degli OICR chiusi, così come definiti dall’art. 1, comma 1, lett. k-ter) del D.lgs. n. 58/1998; con la lettera b) vengono definiti Fondi per il Venture Capital (FVC) gli OICR residenti in Italia che investano almeno l’85%, in luogo del 75%, del valore degli attivi in PMI non quotate su mercati regolamentati, nella fase di sperimentazione, di costituzione, di avvio dell’attività o di sviluppo del prodotto. Infine con la lettera c) si eliminano alcuni dei requisiti che le società destinatarie dei FVC devono possedere a legislazione vigente ovvero: le relative quote od azioni devono essere direttamente detenute, in via prevalente, da persone fisiche (lett. c); essere società esercenti attività di impresa da non più di 36 mesi (lett. e); avere un fatturato non superiore ai 50 milioni di euro (lett. f). </t>
  </si>
  <si>
    <t>Con riferimento agli aspetti di natura finanziaria si segnala che le disposizioni hanno carattere principalmente definitorio e non incidono direttamente sulla disposizione di natura fiscale rappresentata dal comma 4 dell’articolo 31 del DL 98/2011 recante l’esenzione dei proventi derivanti dalla partecipazione ai FVC. Si evidenzia, in ogni caso, che la finalità dell’intervento è chiaramente quella di facilitare e di semplificare l’offerta di strumenti tramite i Fondi di Venture Capital. Al riguardo, si stima che le disposizioni non determinano variazioni rispetto a quanto attualmente scontato nel bilancio dello Stato, in considerazione sia del limitato mercato del venture capital, legato al fattore di rischio, sia in considerazione del fatto che a legislazione vigente esistono altri strumenti che assicurano rendimenti esenti a fronte di forme di investimenti finanziari.</t>
  </si>
  <si>
    <r>
      <t xml:space="preserve">Commi da 12 a 15  (Chiusura del fondo “Balcani”) </t>
    </r>
    <r>
      <rPr>
        <sz val="12"/>
        <rFont val="Times New Roman"/>
        <family val="1"/>
      </rPr>
      <t xml:space="preserve">L’obiettivo delle disposizioni  è quello di procedere alla chiusura del Fondo rotativo “Fondo Balcani di </t>
    </r>
    <r>
      <rPr>
        <i/>
        <sz val="12"/>
        <rFont val="Times New Roman"/>
        <family val="1"/>
      </rPr>
      <t>venture capital</t>
    </r>
    <r>
      <rPr>
        <sz val="12"/>
        <rFont val="Times New Roman"/>
        <family val="1"/>
      </rPr>
      <t xml:space="preserve">” istituito ai sensi dell’articolo 5, comma 3, lettera g) della legge 21 marzo 2001, n.84 e di destinare all’entrata del bilancio dello Stato risorse pari a  2,5 milioni di euro attualmente presenti sul conto aperto presso la tesoreria dello Stato n. 22050 intestato a Finest SpA.  La scelta è riconducibile alla constatazione dello scarso utilizzo dello strumento da parte del tessuto imprenditoriale del Triveneto. Il Fondo Balcani rimarrà operativo limitatamente alle operazioni già deliberate, prevedendo un accantonamento, in via cautelativa, di risorse pari a circa 0,8 milioni di euro per la gestione corrente delle partecipazioni in portafoglio e per il pagamento dei compensi annuali riconosciuti al soggetto gestore. </t>
    </r>
  </si>
  <si>
    <t>Le modalità operative per la gestione a stralcio della misura compreso il versamento all’entrata del Bilancio dello Stato delle risorse residue non utilizzate per le finalità del Fondo e delle disponibilità derivanti dai rientri relativi dal riacquisto da parte dei beneficiari delle relative partecipazioni, saranno disciplinate con apposita Convenzione stipulata tra il Ministero dello sviluppo economico e la Finest.</t>
  </si>
  <si>
    <r>
      <t>Commi</t>
    </r>
    <r>
      <rPr>
        <sz val="12"/>
        <color rgb="FF000000"/>
        <rFont val="Times New Roman"/>
        <family val="1"/>
      </rPr>
      <t xml:space="preserve"> </t>
    </r>
    <r>
      <rPr>
        <b/>
        <sz val="12"/>
        <color rgb="FF000000"/>
        <rFont val="Times New Roman"/>
        <family val="1"/>
      </rPr>
      <t>16, 17, 18 e 19</t>
    </r>
    <r>
      <rPr>
        <sz val="12"/>
        <color rgb="FF000000"/>
        <rFont val="Times New Roman"/>
        <family val="1"/>
      </rPr>
      <t>. L’obiettivo della norma è di procedere alla chiusura del Fondo rotativo fuori bilancio “Fondo Start Up” istituito ai sensi dell’articolo 14 della legge 23 luglio 2009, n. 99 e disciplinato dal decreto 4 marzo 2011, n. 102 e destinare le relative risorse, pari a 2,5 milioni di euro, all’entrata del bilancio dello Stato. La scelta è riconducibile alla constatazione dello scarso utilizzo dello strumento da parte del tessuto imprenditoriale. Alla data di entrata in vigore della presente normativa cessa pertanto l’operatività collegata a nuove iniziative, in quanto termina la ricezione di nuove domande di intervento. Il Fondo Start Up rimarrà operativo limitatamente alle operazioni già deliberate. La gestione a stralcio della misura sarà disciplinata da apposita convenzione tra il Ministero e la Simest SpA.</t>
    </r>
  </si>
  <si>
    <r>
      <t>Comma 20</t>
    </r>
    <r>
      <rPr>
        <sz val="12"/>
        <color rgb="FF000000"/>
        <rFont val="Times New Roman"/>
        <family val="1"/>
      </rPr>
      <t>. In considerazione dell’importanza sempre crescente delle tematiche connesse all’Intelligenza Artificiale, alla Blockchain e all’Internet of Things, risulta fondamentale sostenere lo sviluppo di tali tecnologie, favorendo gli investimenti nei suddetti ambiti e garantendo al contempo il collegamento tra i diversi settori di ricerca interessati. A tal fine, la disposizione in esame prevede l’istituzione, nello stato di previsione del Ministero dello sviluppo economico, di un Fondo per interventi volti a favorire lo sviluppo delle tecnologie e delle applicazioni di Intelligenza Artificiale, Blockchain e Internet of Things, con una dotazione di 15 milioni di euro per ciascuno degli anni 2019, 2020 e 2021. In particolare, si specifica che il Fondo ha lo scopo di perseguire obiettivi di politica economica ed industriale, connessi anche al programma Industria 4.0, nonché di accrescere la competitività e la produttività del sistema economico. Si precisa, inoltre, che il CIPE, nella seduta del 25 ottobre 2018, ha deciso, su richiesta del Ministro dello sviluppo economico, di  assegnare 100 milioni di euro per lo sviluppo del Wi-Fi e le tecnologie emergenti (Intelligenza artificiale, Blockchain, Internet delle cose) a valere sul Fondo Sviluppo e Coesione 2014-2020 con contestuale rifinalizzazione delle risorse già assegnate con le delibere CIPE n. 65/2015, n. 71/2017 e successivamente con la delibera n. 105/2017 relative al piano banda ultra larga.</t>
    </r>
  </si>
  <si>
    <t>Si prevede che, con regolamento adottato ai sensi dell’articolo 17, comma 1, della legge 23 agosto 1988, n. 400, su proposta del Ministro dello sviluppo economico,  di concerto con il Ministro dell’economia e delle finanze, sia definito l'organismo competente alla gestione delle risorse nonché l'assetto organizzativo atto a consentire l'uso efficiente delle risorse del Fondo al fine di favorire il collegamento tra i diversi settori di ricerca interessati dagli obiettivi di politica economica e industriale, la collaborazione con gli organismi di ricerca internazionali, l'integrazione con i finanziamenti della ricerca europei e nazionali, le relazioni con il sistema del venture capital italiano ed estero. Viene inoltre espressamente attribuita al Ministero dello sviluppo economico la funzione di amministrazione vigilante. Si prevede inoltre la possibilità per enti, associazioni, imprese o singoli cittadini di contribuire alla dotazione del Fondo e rimanda al predetto regolamento per la definizione delle modalità di trasferimento dei contributi.  La misura comporta un costo pari a 45 milioni di euro nel triennio 2019 – 2021 ripartiti in 15 milioni per ciascuno dei suddetti anni</t>
  </si>
  <si>
    <r>
      <t>Commi</t>
    </r>
    <r>
      <rPr>
        <sz val="12"/>
        <color rgb="FF000000"/>
        <rFont val="Times New Roman"/>
        <family val="1"/>
      </rPr>
      <t xml:space="preserve"> </t>
    </r>
    <r>
      <rPr>
        <b/>
        <sz val="12"/>
        <color rgb="FF000000"/>
        <rFont val="Times New Roman"/>
        <family val="1"/>
      </rPr>
      <t>21, 22 e</t>
    </r>
    <r>
      <rPr>
        <sz val="12"/>
        <color rgb="FF000000"/>
        <rFont val="Times New Roman"/>
        <family val="1"/>
      </rPr>
      <t xml:space="preserve"> </t>
    </r>
    <r>
      <rPr>
        <b/>
        <sz val="12"/>
        <color rgb="FF000000"/>
        <rFont val="Times New Roman"/>
        <family val="1"/>
      </rPr>
      <t>23</t>
    </r>
    <r>
      <rPr>
        <sz val="12"/>
        <color rgb="FF000000"/>
        <rFont val="Times New Roman"/>
        <family val="1"/>
      </rPr>
      <t>. La misura introduce un contributo a fondo perduto per agevolare l’inserimento nelle PMI dei cd. manager per l’innovazione, vale a dire professionisti che devono assicurare la gestione delle attività di un’impresa inerenti ai processi di innovazione del business, in termini di processi organizzativi, prodotti/servizi e pensiero manageriale, stimolando la ricerca di soluzioni legate alla digital transformation e favorendo culturalmente l’introduzione e il consolidamento di idee innovative in azienda per lo sviluppo di un vantaggio competitivo sul mercato con la conseguente crescita del business. In particolare, la misura introduce un contributo a fondo perduto sotto forma di voucher per l’acquisizione di competenze professionali di supporto alle imprese che intendono investire in innovazione e tecnologie digitali. L’agevolazione è corrisposta alle piccole e medie imprese, nonché alle reti di imprese che hanno assunto risorse manageriali per favorire processi di digitalizzazione e riorganizzazione aziendale e sviluppare competenze – sul piano tecnico e manageriale – in grado di consentire la gestione dei profili di complessità organizzativa e produttiva che impone la trasformazione tecnologica. L’ammontare del voucher è definito nella misura massima di 40.000 euro su base annua, incrementata a 80.000 euro per le reti di impresa.</t>
    </r>
  </si>
  <si>
    <t>Per la copertura della presente disposizione è istituito nello stato di previsione del Ministero dello sviluppo economico un fondo, con una dotazione pari a 25 milioni di euro per ciascuno degli anni 2019, 2020, 2021, che rappresenta un limite di spesa.</t>
  </si>
  <si>
    <t>Capo III</t>
  </si>
  <si>
    <t>Decontribuzione Sud</t>
  </si>
  <si>
    <t>Articolo 20</t>
  </si>
  <si>
    <t>Proroga incentivo occupazione Mezzogiorno</t>
  </si>
  <si>
    <t>Dalla norma non derivano oneri aggiuntivi per la finanza pubblica, essendo le risorse in questione già previste nei programmi interessati.</t>
  </si>
  <si>
    <t>Titolo III</t>
  </si>
  <si>
    <t>Misure per il lavoro, l’inclusione sociale, la previdenza, la famiglia ed il risparmio</t>
  </si>
  <si>
    <t>Misure per il lavoro, il contrasto alla povertà, l’accesso alla pensione</t>
  </si>
  <si>
    <t>Articolo 21</t>
  </si>
  <si>
    <t xml:space="preserve">Fondi per l’introduzione del reddito e delle pensioni di cittadinanza e per la revisione del sistema pensionistico </t>
  </si>
  <si>
    <r>
      <t>Comma 1</t>
    </r>
    <r>
      <rPr>
        <sz val="12"/>
        <rFont val="Times New Roman"/>
        <family val="1"/>
      </rPr>
      <t xml:space="preserve"> La disposizione istituisce un fondo, denominato «Fondo per il reddito di cittadinanza», che costituisce limite di spesa, per le finalità indicate dalla stessa, da attuare con successivi provvedimenti normativi diretti a rispettare in ogni caso il predetto limite di spesa,  con dotazione di 9.000 milioni di euro annui a decorrere dal 2019.  E’ in ogni caso garantito il riconoscimento delle prestazioni ReI fino alla piena operatività dei nuovi istituti e le relative risorse confluiscono nell’istituendo fondo per la relativa finalità e concorrono alla determinazione del limite di spesa complessivo. Pertanto dalla disposizione in esame conseguono i seguenti maggiori oneri per la finanza pubblica, rispetto alla legislazione vigente: 6.802 milioni di euro per l’anno 2019, 6.842 milioni di euro per l’anno 2020 e 6.870 milioni di euro annui a decorrere dal 2021.</t>
    </r>
  </si>
  <si>
    <r>
      <t>Comma 2</t>
    </r>
    <r>
      <rPr>
        <sz val="12"/>
        <rFont val="Times New Roman"/>
        <family val="1"/>
      </rPr>
      <t>  La disposizione istituisce un fondo, denominato «Fondo per la revisione del sistema pensionistico attraverso l’introduzione di ulteriori forme di pensionamento anticipato e misure per incentivare l’assunzione di lavoratori giovani», che costituisce limite di spesa, per le finalità indicate dalla stessa, da attuare con successivi provvedimenti normativi diretti a rispettare in ogni caso il predetto limite di spesa,  con dotazione di 6.700  milioni di euro per l’anno 2019 e di 7.000 milioni di euro annui a decorrere dal 2020. Dalla disposizione consegue pertanto una maggiore spesa per prestazioni pari a 6.700 milioni di euro per l’anno 2019 e a 7.000 milioni di euro annui dal 2020.</t>
    </r>
  </si>
  <si>
    <r>
      <t>Comma 3</t>
    </r>
    <r>
      <rPr>
        <sz val="12"/>
        <rFont val="Times New Roman"/>
        <family val="1"/>
      </rPr>
      <t> Dalla disposizione non derivano maggiori oneri per la finanza pubblica atteso che la stessa disciplina procedure per il monitoraggio e per la eventuale riallocazione delle risorse e relativi limiti di spesa di cui ai commi 1 e 2, fermo restando l’ammontare complessivo di cui ai commi 1 e 2.</t>
    </r>
  </si>
  <si>
    <r>
      <t>Comma 4</t>
    </r>
    <r>
      <rPr>
        <sz val="12"/>
        <rFont val="Times New Roman"/>
        <family val="1"/>
      </rPr>
      <t> Dalla disposizione non derivano maggiori oneri rispetto a quanto già previsto ai sensi del comma 1 in quanto la disposizione prevede una destinazione fino a 1.000 milioni di euro per ciascun anno 2019 e 2020 da destinare ai centri per l’impiego al fine del loro potenziamento e fino a 10 milioni di euro per l’anno 2019 da destinare quale contributo per il funzionamento di ANPAL Servizi S.p.A., nell’ambito del fondo di cui al comma 1 medesimo.</t>
    </r>
  </si>
  <si>
    <t>Articolo 22</t>
  </si>
  <si>
    <t>Sistema duale</t>
  </si>
  <si>
    <t>La disposizione incrementa di 50 milioni di euro, per l’anno 2019, la quota di finanziamento prevista per i percorsi formativi rivolti all'apprendistato per la qualifica e il diploma professionale, il diploma di istruzione secondaria superiore e il certificato di specializzazione tecnica superiore e dei percorsi formativi rivolti alla alternanza scuola lavoro ai sensi dell'articolo 1, comma 7, lettera d), della legge n. 183 del 2014 e del decreto legislativo 15 aprile 2005, n. 77 .</t>
  </si>
  <si>
    <t>Ai relativi oneri si provvede a valere sul Fondo sociale per occupazione e formazione di cui all’articolo 18, comma 1, lettera a), del decreto-legge 29 novembre 2008, n. 185, convertito, con modificazioni, dalla legge 28 gennaio 2009, n. 2. Con riferimento agli oneri posti a carico del fondo sociale per occupazione e formazione per l'anno 2019 pari a 50 milioni di euro si conferma la sussistenza delle necessarie risorse nel predetto fondo.</t>
  </si>
  <si>
    <t>Articolo 23</t>
  </si>
  <si>
    <t>Piani di recupero occupazionali</t>
  </si>
  <si>
    <t xml:space="preserve">Il decreto legislativo n. 185 del 24 settembre 2016, recante disposizioni integrative e correttive dei decreti legislativi 15 giugno 2015, n. 81 e 14 settembre 2015, nn. 148, 149, 150 e 151 ha aggiunto, all’articolo 44 del predetto decreto legislativo n. 148 del 2015, il comma 11-bis, con il quale è stato introdotto un intervento straordinario di integrazione salariale, nel limite massimo di spesa di 216 milioni di euro per l’anno 2016, della durata massima di 12 mesi, a favore delle imprese operanti in un’area di crisi industriale complessa, riconosciuta alla data di entrata in vigore dello stesso decreto legislativo n. 185 del 2016 (8.10.2016). </t>
  </si>
  <si>
    <t>Il decreto-legge 30 dicembre 2016, n. 244, convertito, con modificazioni, dalla legge 27 febbraio 2017, n. 19 e, in particolare, l’articolo 3, comma 1, ha modificato l’articolo 44, comma 11-bis del decreto legislativo 14 settembre 2015, n. 148, e ha prorogato la misura per il 2017, mediante il finanziamento di 117 milioni di euro a carico del Fondo sociale per occupazione e formazione, con utilizzo delle disponibilità in conto residui.</t>
  </si>
  <si>
    <t xml:space="preserve">Con i decreti del Ministro del lavoro di concerto con il Ministro dell’economia e delle finanze n. 1 del 12.12.2006 e n. 12 del 05.04.2017 sono state assegnate le risorse finanziaria alle Regioni, sulla scorta dei fabbisogni dalle stesse comunicate, per un totale di euro 169.781.840 per il 2016 ed euro 117.000.000 per il 2017. </t>
  </si>
  <si>
    <t>L'articolo 53-ter del decreto-legge 24 aprile 2017, n. 50, convertito, con modificazioni, dalla legge 21 giugno 2017, n. 96, ha previsto che le risorse finanziarie di cui all’articolo 44, comma 11-bis, del decreto legislativo 14 settembre 2015, n. 148, così come ripartite tra le Regioni con i decreti del Ministro del lavoro e delle politiche sociali di concerto con il Ministro dell'economia e delle finanze n.1 del 12 dicembre 2016 e n.12 del 5 aprile 2017, possano essere destinate dalle Regioni medesime, per la parte non utilizzata, alla prosecuzione, senza soluzione di continuità e a prescindere dall' applicazione dei criteri di cui al decreto del Ministro del lavoro e delle politiche sociali di concerto con il Ministro dell'economia e delle finanze n. 83473 del 1° agosto 2014, del trattamento di mobilità in deroga, per un massimo di dodici mesi, per i lavoratori che operino in un'area di crisi industriale complessa riconosciuta e che alla data del 1° gennaio 2017 risultino beneficiari di un trattamento di mobilità ordinaria o di un trattamento di mobilità in deroga, a condizione che ai lavoratori siano contestualmente somministrate le misure di politica attiva individuate in un apposito piano regionale da comunicare all’ANPAL ed al Ministero del lavoro e delle politiche sociali.</t>
  </si>
  <si>
    <t>Nel 2018, come previsto dall’articolo 1, comma 139, della legge 27 dicembre 2017, n. 205le Regioni hanno proseguito a finanziare le misure sopra illustrate, mediante l’utilizzo delle risorse residue.</t>
  </si>
  <si>
    <t>Ad oggi, le restanti risorse a cui poter attingere per il 2019, risultano le seguenti:</t>
  </si>
  <si>
    <t>Lazio € 9.541.737,15</t>
  </si>
  <si>
    <t>Puglia € 28.948.600,96</t>
  </si>
  <si>
    <t>Toscana € 33.588.830,11</t>
  </si>
  <si>
    <t>Friuli V.G. € 18.456.548,65</t>
  </si>
  <si>
    <t>Sicilia € 31.310.223,56</t>
  </si>
  <si>
    <t>Molise € 2.722.748,02</t>
  </si>
  <si>
    <t>Marche € 7.151.077,27</t>
  </si>
  <si>
    <t>Abruzzo € 7.722.162,80</t>
  </si>
  <si>
    <t>Sardegna € 64.682,39</t>
  </si>
  <si>
    <t>Liguria € 23.585.790,33</t>
  </si>
  <si>
    <t>Umbria € 8.253.573,09</t>
  </si>
  <si>
    <t>Per quanto riguarda la Sardegna, per la quale risulta un residuo di € 64.682,39 sui precedenti stanziamenti, bisogna considerare la successiva previsione di nove milioni di euro. Attualmente è in corso l’istruttoria finalizzata a verificare la sostenibilità finanziaria dei trattamenti di mobilità per un costo complessivo di 6.347.887. Con riferimento agli oneri posti a carico del fondo sociale per occupazione e formazione per l'anno 2019 pari a 117 milioni di euro si conferma la sussistenza delle necessarie risorse nel predetto fondo.</t>
  </si>
  <si>
    <t>Articolo 24</t>
  </si>
  <si>
    <t>ANPAL</t>
  </si>
  <si>
    <t>La disposizione ha l’obiettivo di finalizzare ad interventi di politica attiva del lavoro i risparmi di spesa realizzati in relazione agli interventi previsti, per gli anni 2017 e 2018, dall’articolo 10 del decreto legge n. 91 del 2017. Inoltre, si prevede di finalizzare ad interventi di politica attiva del lavoro i risparmi di spesa realizzati in relazione di cui all’articolo 2, comma 6, del DL 28 giugno 2013, n. 76. La disposizione non comporta oneri aggiuntivi a carico della finanza pubblica trattandosi di risorse già acquisite dal bilancio dell’ANPAL.</t>
  </si>
  <si>
    <t>Articolo 25</t>
  </si>
  <si>
    <r>
      <t>Comma 1</t>
    </r>
    <r>
      <rPr>
        <sz val="12"/>
        <color rgb="FF212121"/>
        <rFont val="Times New Roman"/>
        <family val="1"/>
      </rPr>
      <t>. La disposizione prevede un incremento di 3 milioni di euro a decorrere dall’anno 2019 del Fondo nazionale per le politiche migratorie.</t>
    </r>
  </si>
  <si>
    <r>
      <t xml:space="preserve">Comma 2. </t>
    </r>
    <r>
      <rPr>
        <sz val="12"/>
        <color rgb="FF212121"/>
        <rFont val="Times New Roman"/>
        <family val="1"/>
      </rPr>
      <t>La disposizione prevede l’istituzione presso il Ministero del lavoro e delle politiche sociali di un Tavolo caporalato per il contrasto al fenomeno del caporalato e del connesso sfruttamento lavorativo in agricoltura, i cui oneri di funzionamento sono a carico del medesimo Fondo.</t>
    </r>
  </si>
  <si>
    <r>
      <t xml:space="preserve">Commi da 3 a 7. </t>
    </r>
    <r>
      <rPr>
        <sz val="12"/>
        <color rgb="FF212121"/>
        <rFont val="Times New Roman"/>
        <family val="1"/>
      </rPr>
      <t>Le disposizioni disciplinano la composizione, la durata e le funzioni del Tavolo caporalato.</t>
    </r>
  </si>
  <si>
    <r>
      <t>Comma 8.</t>
    </r>
    <r>
      <rPr>
        <sz val="12"/>
        <color rgb="FF212121"/>
        <rFont val="Times New Roman"/>
        <family val="1"/>
      </rPr>
      <t xml:space="preserve"> Prevede che, per lo svolgimento delle sue funzioni istituzionali, il Tavolo si avvalga del supporto di una segreteria costituita nell’ambito delle ordinarie risorse umane e strumentali della Direzione Generale dell’immigrazione e delle politiche di integrazione del Ministero del lavoro e delle politiche sociali.</t>
    </r>
  </si>
  <si>
    <r>
      <t>Comma 9.</t>
    </r>
    <r>
      <rPr>
        <sz val="12"/>
        <color rgb="FF212121"/>
        <rFont val="Times New Roman"/>
        <family val="1"/>
      </rPr>
      <t xml:space="preserve"> Prevede che la partecipazione al tavolo dei componenti, anche se soggetti esterni all’amministrazione, è gratuita e non dà diritto alla corresponsione di alcun compenso, indennità o emolumento comunque denominato, salvo rimborsi per spese di viaggio e di soggiorno.</t>
    </r>
  </si>
  <si>
    <t>Gli eventuali rimborsi per le spese di viaggio e di soggiorno per la partecipazione al tavolo dei componenti sono posti a carico delle amministrazioni di appartenenza.</t>
  </si>
  <si>
    <r>
      <t xml:space="preserve">Il comma 10 </t>
    </r>
    <r>
      <rPr>
        <sz val="12"/>
        <rFont val="Times New Roman"/>
        <family val="1"/>
      </rPr>
      <t>pone a carico del Fondo</t>
    </r>
    <r>
      <rPr>
        <b/>
        <sz val="12"/>
        <rFont val="Times New Roman"/>
        <family val="1"/>
      </rPr>
      <t xml:space="preserve"> </t>
    </r>
    <r>
      <rPr>
        <sz val="12"/>
        <rFont val="Times New Roman"/>
        <family val="1"/>
      </rPr>
      <t>di cui al comma 1 gli oneri complessivi di funzionamento del Tavolo.</t>
    </r>
  </si>
  <si>
    <t>Articolo 26</t>
  </si>
  <si>
    <t>Incentivi al contratto di apprendistato</t>
  </si>
  <si>
    <t>L’articolo 1, comma 110, della legge 27 dicembre 2017 n. 205, la lettera d) destina euro 5 milioni per l'anno 2018, 15,8 milioni di euro per l'anno 2019 e 22 milioni di euro annui a decorrere dall'anno 2020 per l'estensione degli incentivi di cui all'articolo 32, comma 1, del decreto legislativo 14 settembre 2015, n. 150. L’incremento finanziario previsto a partire dal 2019 dalla citata lettera d) risulta eccedente rispetto al totale finanziario allocato dall’art. 68, comma 4, lett. a), della legge n. 144 del 99 pari a € 289.109.570,46, nell’ambito del quale rientra l’intervento del citato comma 110 dell’articolo 1 della legge 205/2017. Risulta necessario rideterminare la destinazione in 5 milioni di euro annui a decorrere dall’anno 2019. L’allocazione finanziaria indicata nella disposizione è destinata all’estensione degli incentivi di cui all’articolo 32, comma 1 del decreto legislativo 14 settembre 2015, n. 150 per il contratto di apprendistato per la qualifica, il diploma e il certificato di specializzazione tecnica superiore.</t>
  </si>
  <si>
    <t xml:space="preserve">All’onere derivante dalla disposizione, pari ad un massimo di euro 5.000.000 annui a decorrere dal 2019, si provvede a valere sulle risorse del Fondo sociale per occupazione e formazione di cui all’articolo 18, comma 1, lettera a), del decreto-legge 29 novembre 2008, n. 185, convertito, con modificazioni, dalla legge 28 gennaio 2009, n. 2, che presenta le necessarie disponibilità, senza, pertanto, nuovi o maggiori oneri per la finanza pubblica. </t>
  </si>
  <si>
    <t>Articolo 27</t>
  </si>
  <si>
    <t>Investimenti qualificati</t>
  </si>
  <si>
    <r>
      <t>Comma 1.</t>
    </r>
    <r>
      <rPr>
        <sz val="12"/>
        <color rgb="FF212121"/>
        <rFont val="Times New Roman"/>
        <family val="1"/>
      </rPr>
      <t xml:space="preserve"> </t>
    </r>
    <r>
      <rPr>
        <sz val="12"/>
        <rFont val="Times New Roman"/>
        <family val="1"/>
      </rPr>
      <t xml:space="preserve">La norma prevede un innalzamento del tetto massimo (dal 5% all'8% dell'attivo patrimoniale) degli investimenti effettuati dalle c.d. Casse previdenziali, agevolabili ai sensi del comma 88 dell'articolo 1 della legge n. 232 del 2016. </t>
    </r>
  </si>
  <si>
    <r>
      <t>Per quanto riguarda la stima degli effetti finanziari, sono state utilizzate le stesse ipotesi e tipologie di dati impiegate per la relazione tecnica alla legge 232/2016. Considerando che la disposizione implica un ulteriore  3% del patrimonio investito in strumenti finanziari con rendimenti esenti da imposta, e che in base agli ultimi dati pubblicati dalla COVIP il patrimonio complessivo degli enti previdenziali privati è di circa 80 miliardi di euro, si stima una perdita di gettito su base annua di 25 milioni di euro. Ipotizzando un turnover degli strumenti finanziari di 1/3, si stima il seguente profilo di cassa:</t>
    </r>
    <r>
      <rPr>
        <sz val="12"/>
        <color rgb="FF212121"/>
        <rFont val="Calibri"/>
        <family val="2"/>
      </rPr>
      <t> </t>
    </r>
  </si>
  <si>
    <r>
      <t> </t>
    </r>
    <r>
      <rPr>
        <b/>
        <i/>
        <sz val="10"/>
        <rFont val="Times New Roman"/>
        <family val="1"/>
      </rPr>
      <t>In milioni di euro</t>
    </r>
  </si>
  <si>
    <t>Articolo 28</t>
  </si>
  <si>
    <t>Assunzioni nella pubblica amministrazione</t>
  </si>
  <si>
    <r>
      <t>Comma 1.</t>
    </r>
    <r>
      <rPr>
        <sz val="12"/>
        <rFont val="Times New Roman"/>
        <family val="1"/>
      </rPr>
      <t xml:space="preserve"> Prevede il rifinanziamento del Fondo per le assunzioni in deroga alle ordinarie facoltà assunzionali di cui all’articolo 1, comma 365, della legge 11 dicembre 2016, n. 232, per euro 130.000.000 per l’anno 2019, per euro 320.000.000 per l’anno 2020 e per euro 420.000.000, a decorrere dall’anno 2021, in favore delle amministrazioni dello Stato, degli enti pubblici non economici nazionali e delle agenzie. Le assunzioni, nell’ambito delle vacanze di organico, sono individuate con decreto del Ministro per la pubblica amministrazione, di concerto con il Ministro dell'economia e delle finanze.</t>
    </r>
  </si>
  <si>
    <r>
      <t xml:space="preserve">Commi 2 e 3. </t>
    </r>
    <r>
      <rPr>
        <sz val="12"/>
        <rFont val="Times New Roman"/>
        <family val="1"/>
      </rPr>
      <t>Le disposizioni indicano i criteri per la ripartizione delle risorse di cui al comma 1 e per lo svolgimento delle relative procedure concorsuali.</t>
    </r>
  </si>
  <si>
    <r>
      <t xml:space="preserve">Comma 4. </t>
    </r>
    <r>
      <rPr>
        <sz val="12"/>
        <rFont val="Times New Roman"/>
        <family val="1"/>
      </rPr>
      <t>Si autorizza il Ministero della giustizia ad assumere, nell’ambito dell’attuale dotazione organica,  con contratto a tempo indeterminato un contingente massimo di 3.000 unità di personale amministrativo non dirigenziale, di cui massimo 1.000 unità, nel cui ambito 81 Area III e 919 Area II, a decorrere dall’anno 2019, 1.000 unità Area III a decorrere dall’anno 2020 e 1.000 unità Area II a decorrere dall’anno 2021. Delle predette 1.000 unità di personale da assumere dall’anno 2019, 97 unità, di cui 81 Area III e 16 Area II, sono assegnate per le esigenze del Dipartimento per la giustizia minorile e di comunità.</t>
    </r>
  </si>
  <si>
    <t>Per le suddette assunzioni si autorizza la spesa per l’importo di euro 30.249.571 per il 2019, di euro 78.363.085 per l’anno 2020 e di euro 114.154.525 a decorrere dall’anno 2021.</t>
  </si>
  <si>
    <t>Per lo svolgimento delle procedure concorsuali necessarie all’attuazione del presente comma è autorizzata la spesa di euro 2.000.000 per l’anno 2019.</t>
  </si>
  <si>
    <t>Nel dettaglio, l’onere complessivo è così determinato:</t>
  </si>
  <si>
    <t>E  m  o  l  u  m  e  n  t  i</t>
  </si>
  <si>
    <t>O n e r i    A m m i n i s t r a z i o n e</t>
  </si>
  <si>
    <t>Trattamento accessorio comprensivo oneri a carico PA</t>
  </si>
  <si>
    <t>Totale onere unitario</t>
  </si>
  <si>
    <t>Stipendio</t>
  </si>
  <si>
    <t>13^</t>
  </si>
  <si>
    <t>Ind. Amm.</t>
  </si>
  <si>
    <t>Totale emolum.</t>
  </si>
  <si>
    <t>F.do pens.</t>
  </si>
  <si>
    <t>Opera prev.</t>
  </si>
  <si>
    <t>Terza Area – Fascia 1</t>
  </si>
  <si>
    <t>Seconda Area – Fascia 2</t>
  </si>
  <si>
    <t>ONERE ANNUO</t>
  </si>
  <si>
    <r>
      <t xml:space="preserve">N. 1.081 unità di III area F1: 45.470.752 </t>
    </r>
    <r>
      <rPr>
        <i/>
        <sz val="10"/>
        <color rgb="FF000000"/>
        <rFont val="Times New Roman"/>
        <family val="1"/>
      </rPr>
      <t>(di cui € 1.577.871 per trattamento accessorio)</t>
    </r>
  </si>
  <si>
    <r>
      <t xml:space="preserve">N. 1.919 unità di II area F2: 68.683.774 </t>
    </r>
    <r>
      <rPr>
        <i/>
        <sz val="10"/>
        <color rgb="FF000000"/>
        <rFont val="Times New Roman"/>
        <family val="1"/>
      </rPr>
      <t>(di cui € 2.801.050 per trattamento accessorio)</t>
    </r>
  </si>
  <si>
    <r>
      <t xml:space="preserve">Totale onere complessivo annuo: € 114.154.525 </t>
    </r>
    <r>
      <rPr>
        <b/>
        <i/>
        <sz val="10"/>
        <color rgb="FF000000"/>
        <rFont val="Times New Roman"/>
        <family val="1"/>
      </rPr>
      <t>(di cui € 4.378.920 per trattamento accessorio)</t>
    </r>
  </si>
  <si>
    <t>Si riepiloga di seguito il programma assunzioni per il triennio 2019-2021, da attuare attraverso lo scorrimento di graduatorie in corso di validità e mediante svolgimento di procedure concorsuali. Per il primo anno, il contingente di personale è assunto non prima del mese di marzo 2019.</t>
  </si>
  <si>
    <t>Programma assunzioni 2019-2021</t>
  </si>
  <si>
    <t>n. 1.000 unità (81 area III, 919 area II)</t>
  </si>
  <si>
    <t>n. 1.000 unità di III area</t>
  </si>
  <si>
    <t>n. 1.000 unità di II area</t>
  </si>
  <si>
    <t>Oneri per l’espletamento delle prove selettive:</t>
  </si>
  <si>
    <t>Attività</t>
  </si>
  <si>
    <t>Spesa</t>
  </si>
  <si>
    <t>Locazione locali</t>
  </si>
  <si>
    <t>Facchinaggio, allestimento aule e gestione locali</t>
  </si>
  <si>
    <t>Spese per adeguamento norme di sicurezza e sanitarie</t>
  </si>
  <si>
    <t>Cancelleria e stampati</t>
  </si>
  <si>
    <t>Compensi e trasferte alla Commissioni e gettoni di presenza per la vigilanza</t>
  </si>
  <si>
    <t>Riepilogo oneri assunzionali:</t>
  </si>
  <si>
    <t>Anno 2019   euro 30.249.571</t>
  </si>
  <si>
    <t>Anno 2020 euro 78.363.085</t>
  </si>
  <si>
    <t>Anno  2021 (regime) euro 114.154.525</t>
  </si>
  <si>
    <t>Ai predetti oneri assunzionali si provvede a valere sulle risorse del fondo di cui all’articolo 1, comma 365, della legge 11 dicembre 2016, n. 232, lett. b), come rifinanziato, ai sensi del comma 1, del presente articolo.</t>
  </si>
  <si>
    <t>Relativamente agli oneri per l’espletamento delle prove selettive è autorizzata la spesa di 2 milioni di euro per l’anno 2019.</t>
  </si>
  <si>
    <r>
      <t xml:space="preserve">Comma 5. </t>
    </r>
    <r>
      <rPr>
        <sz val="12"/>
        <color rgb="FF000000"/>
        <rFont val="Times New Roman"/>
        <family val="1"/>
      </rPr>
      <t>Dal 2019, per le finalità indicate nella disposizione, il Ministero dell’Interno, in aggiunta alle vigenti facoltà assunzionali, è autorizzato ad assumere a tempo indeterminato, nell’ambito dell’attuale dotazione organica,  il seguente contingente di personale: a) 50 unità nella qualifica iniziale di accesso alla carriera prefettizia; b) 25 unità nella qualifica iniziale di accesso alla dirigenza dell’Area Funzioni Centrali; c) 250 unità nell’Area funzionale terza F1; d) 450 unità nell’Area funzionale seconda F2.</t>
    </r>
  </si>
  <si>
    <t xml:space="preserve">Gli oneri assunzionali derivanti dal reclutamento del predetto contingente di personale, illustrati nella tabella seguente, sono stati quantificati tenendo conto dell’Accordo economico 2016-2018 e del D.P.R. n.66/2018 per la qualifica di viceprefetto aggiunto, per la qualifica di dirigente dell’Area Prima, di seconda fascia dell’Accordo economico 2006-2009 (euro 114.689,73), mentre per il personale contrattualizzato non dirigenziale dell’Area funzionale Terza –F-1 e Seconda–F2, è pari rispettivamente a euro 42.829,42 e euro 36.828,46, calcolato sulla base del CCNL 2016-2018, comprensivi del trattamento medio accessorio al lordo degli oneri riflessi.  </t>
  </si>
  <si>
    <t>Qualifica</t>
  </si>
  <si>
    <t>Unità</t>
  </si>
  <si>
    <t>Anno</t>
  </si>
  <si>
    <r>
      <t>Onere-</t>
    </r>
    <r>
      <rPr>
        <b/>
        <i/>
        <sz val="9"/>
        <rFont val="Times New Roman"/>
        <family val="1"/>
      </rPr>
      <t>pro capite</t>
    </r>
  </si>
  <si>
    <t>Onere annuo complessivo</t>
  </si>
  <si>
    <t>Prefetti</t>
  </si>
  <si>
    <t>DIRIGENTE SECONDA FASCIA</t>
  </si>
  <si>
    <t>AREA TERZA - F1</t>
  </si>
  <si>
    <t>AREA SECONDA - F2</t>
  </si>
  <si>
    <t>Il prospetto riassuntivo seguente mostra gli oneri assunzionali complessivi derivanti dal reclutamento del contingente di personale autorizzato con la disposizione distinti per ciascuna annualità del triennio 2019-2021, cui si provvede a valere sulle risorse del fondo di cui all’articolo 1, comma 365, della legge 11 dicembre 2016, n. 232, lettera b), come rifinanziato ai sensi del comma 1 del presente articolo.</t>
  </si>
  <si>
    <t>Onere assunzionale</t>
  </si>
  <si>
    <r>
      <t xml:space="preserve">Comma 6. </t>
    </r>
    <r>
      <rPr>
        <sz val="12"/>
        <rFont val="Times New Roman"/>
        <family val="1"/>
      </rPr>
      <t xml:space="preserve">Con la disposizione si autorizza il Ministero dell’Ambiente e della tutela del territorio e del mare, in aggiunta alle vigenti facoltà assunzionali, ad assumere il seguente contingente di personale: a) n. 20 dirigenti di livello non generale; b) n. 350 unità di Area III-F1; c) n. 50 unità di Area II – F1. </t>
    </r>
  </si>
  <si>
    <t>Per l’espletamento delle finalità evidenziate nella disposizione si prevede il conseguente incremento della dotazione organica del Ministero dell’ambiente e della tutela del territorio e del mare di cui al decreto del Presidente del Consiglio dei ministri del 22 gennaio 2013 in misura pari a 20 posizioni di livello dirigenziale non generale ed a 300 unità di personale non dirigenziale.</t>
  </si>
  <si>
    <t>L’onere totale “a regime”, conseguente al reclutamento del predetto contingente di personale, è pari a euro 19.138.450 ed è, nel dettaglio, illustrato nella tabella seguente:</t>
  </si>
  <si>
    <t>PERSONALE AREA II F1</t>
  </si>
  <si>
    <t>Costo lordo Stato</t>
  </si>
  <si>
    <t>Costo per anno 2019 x 25 unità x 6 mesi</t>
  </si>
  <si>
    <t>Costo per anno 2020 x 50 unità (25 assunti nel 2019 + 25 assunti nel 2020) a regime</t>
  </si>
  <si>
    <t>Costo per anno 2021</t>
  </si>
  <si>
    <t>PERSONALE AREA III F1</t>
  </si>
  <si>
    <t>Costo per anno 2019 x 125 unità x 6 mesi</t>
  </si>
  <si>
    <t>Costo per anno 2020 x 250 unità (125 assunti nel 2019 + 125 assunti nel 2020) a regime</t>
  </si>
  <si>
    <t>AREA DIRIGENZA II FASCIA</t>
  </si>
  <si>
    <t>Costo per anno  2019 x 15 unità x 6 mesi</t>
  </si>
  <si>
    <r>
      <t xml:space="preserve">Costo per anno 2020 </t>
    </r>
    <r>
      <rPr>
        <sz val="11"/>
        <rFont val="Times New Roman"/>
        <family val="1"/>
      </rPr>
      <t>x 20</t>
    </r>
    <r>
      <rPr>
        <sz val="10"/>
        <rFont val="Times New Roman"/>
        <family val="1"/>
      </rPr>
      <t xml:space="preserve"> unità</t>
    </r>
  </si>
  <si>
    <t xml:space="preserve">€  2.600.000 </t>
  </si>
  <si>
    <t>L’onere per l’anno 2019 è stato valutato tenendo conto dei tempi tecnici necessari per effettuare le procedure concorsuali pubbliche e che le relative assunzioni non potranno verosimilmente essere effettuate prima del mese di giugno 2019 secondo le seguenti misure massime: n. 125 funzionari appartenenti all’Area III – posizione economica F1, n. 25 funzionari appartenenti all’Area II – posizione economica F1 e n. 15 unità di personale di livello dirigenziale non generale.</t>
  </si>
  <si>
    <t>La retribuzione annua lorda di un funzionario appartenente all’Area III – posizione economica F1 è stimata in 42.238 euro annui.</t>
  </si>
  <si>
    <t xml:space="preserve">Pertanto, la spesa per il 2019 relativa all’assunzione del personale dell’Area III-F1 è stimata in 2.639.875 euro. Conseguentemente, a partire dal 2020, si stima un costo pari a euro 10.559.500  (corrispondente a 125 unità immesse in servizio nel 2019 e ad ulteriori 125 unità immesse in servizio nel 2020, per un totale di 250 unità) e, a decorrere dal 2021, un costo totale di euro 14.783.300 (pari a 250 unità a regime dal 2020 e ad ulteriori 100 unità immesse in servizio e nel 2021, per un totale di 350 unità a regime) per la totalità delle 350 assunzioni a tempo indeterminato nell’Area terza, posizione F1. </t>
  </si>
  <si>
    <t>Inoltre, è stato calcolato che la retribuzione annua lorda di un funzionario appartenente all’Area II – posizione economica F1 è pari a € 35.103 annui.</t>
  </si>
  <si>
    <t xml:space="preserve">Pertanto, la spesa per il 2019 relativa alle assunzioni del personale dell’Area II-F1 è stimata in 438.788 euro (pari a n. 25 unità immesse in servizio in servizio per sei mesi del 2019). Conseguentemente, si stima , a decorrere dall’anno 2020, un costo totale di euro 1.755.150 (pari a n. 25 unità immesse in servizio nel 2019 e ad ulteriori n. 25 unità immesse in servizio nel 2020) per la totalità delle 50 assunzioni a tempo indeterminato nell’Area seconda – posizione economica F1. </t>
  </si>
  <si>
    <t xml:space="preserve">Con riferimento alle assunzioni di 20 unità di personale di livello dirigenziale non generale, è stato calcolato che la retribuzione annua lorda di un dirigente di livello dirigenziale non generale è pari a circa 130.000 euro annui. </t>
  </si>
  <si>
    <t xml:space="preserve">Pertanto, la spesa per il 2019 relativa alle assunzioni del citato personale dirigenziale è stimata in  975.000 euro (pari a n. 15 unità immesse in servizio in servizio per sei mesi del 2019). Conseguentemente, a partire dal 2020, si stima “a regime” un costo totale di 2.600.000 euro annuo per la totalità delle 20 assunzioni a tempo indeterminato di personale di qualifica dirigenziale non generale.  </t>
  </si>
  <si>
    <t>All'onere complessivo determinato dalla norma in argomento, nel limite massimo di spesa pari a  4.053.663 euro per il 2019, a euro 14.914.650 per l’anno 2020 e a euro 19.138.450 a decorrere dall’anno 2021, si provvede a valere sulle risorse del fondo di cui all’articolo 1, comma 365, della legge 11 dicembre 2016, n. 232, lett. b), come rifinanziato, ai sensi del comma 1, del presente articolo.</t>
  </si>
  <si>
    <t xml:space="preserve">La spesa per lo svolgimento delle procedure concorsuali, che verranno affidate alla Commissione Interministeriale per l’attuazione del progetto RIPAM, è stata quantificata in euro 800.000 per l’anno 2019. A detta spesa si provvede mediante utilizzo dello stanziamento dell’esercizio finanziario 2019 del  “Fondo da ripartire per provvedere ad eventuali sopravvenute maggiori esigenze di spese per acquisto di beni e servizi” di cui all’articolo 23, comma 1, della legge 27 dicembre 2002, n. 289, dello stato di previsione del Ministero dell’ambiente e della tutela del territorio e del mare e conseguente allocazione di uno stanziamento di pari importo su apposito capitolo di spesa di parte corrente da istituire nel medesimo stato di previsione. La quantificazione dell’onere afferente allo svolgimento delle procedure concorsuali previste dalla disposizione, per l’importo complessivo di euro 800.000 per l’anno 2019, è comprensivo degli oneri per locazioni locali; facchinaggio, allestimento aule e gestione locali; spese per adeguamento norme di sicurezza e sanitarie; cancelleria e stampanti; compensi e trasferte alla Commissioni e gettoni di presenza per la vigilanza, detratte le somme da corrispondere a titolo di contributi per la partecipazione a concorsi pubblici prevista dalla normativa vigente. </t>
  </si>
  <si>
    <t>Le spese di funzionamento conseguenti al completamento delle procedure assunzionali non comportano oneri aggiuntivi a carico del bilancio del Ministero, considerato che i beni e i servizi strumentali che si renderanno necessari rientrano tra quelli già nella disponibilità del Ministero medesimo, per effetto dei servizi di supporto tecnico-specialistico a vario titolo attivati.</t>
  </si>
  <si>
    <r>
      <t>Si prevede la progressiva riduzione delle convenzioni vigenti riguardanti attività di assistenza e di supporto tecnico-specialistico ed operativo in materia ambientale, con versamento, per gli anni dal 2019 al 2024, delle risorse derivanti dalle riduzioni delle convenzioni annualmente accertate e relativo versamento all’entrata del bilancio dello Stato ed acquisizione all’erario</t>
    </r>
    <r>
      <rPr>
        <i/>
        <sz val="12"/>
        <rFont val="Times New Roman"/>
        <family val="1"/>
      </rPr>
      <t>.</t>
    </r>
    <r>
      <rPr>
        <i/>
        <sz val="12"/>
        <color rgb="FF002060"/>
        <rFont val="Times New Roman"/>
        <family val="1"/>
      </rPr>
      <t xml:space="preserve"> </t>
    </r>
  </si>
  <si>
    <t>Nell’esercizio finanziario 2025, con decreto del Ministro dell’ambiente e della tutela del territorio e del mare, di concerto con il Ministro dell’economia e delle finanze, sono individuate e quantificate le risorse che derivano dall’estinzione delle convenzioni di cui al citato periodo al fine di ridurre corrispondentemente, a regime, i relativi stanziamenti di bilancio.</t>
  </si>
  <si>
    <r>
      <t xml:space="preserve">Comma 7. </t>
    </r>
    <r>
      <rPr>
        <sz val="12"/>
        <rFont val="Times New Roman"/>
        <family val="1"/>
      </rPr>
      <t>Con la disposizione si autorizza l’Avvocatura Generale dello Stato, in aggiunta alle vigenti facoltà assunzionali, ad assumere il seguente contingente di personale: a) n. 6 dirigenti di livello non generale; b) n. 35 unità di Area III-F1; c) n. 50 unità di Area II – F1.</t>
    </r>
  </si>
  <si>
    <t>Nel dettaglio, gli oneri derivanti dal presente articolo per sono i seguenti:</t>
  </si>
  <si>
    <t>PERSONALE AREA II-F1</t>
  </si>
  <si>
    <t xml:space="preserve">Unità </t>
  </si>
  <si>
    <t>Costo per anno  2019 x 12 unità x 6 mesi</t>
  </si>
  <si>
    <t>Costo per anno 2020 x 25 unità (12 assunti nel 2019 + 13 nel 2020)</t>
  </si>
  <si>
    <t>Costo a regime x 35 unità dall'anno 2021</t>
  </si>
  <si>
    <r>
      <t xml:space="preserve">Costo per anno  2019 x </t>
    </r>
    <r>
      <rPr>
        <b/>
        <sz val="11"/>
        <rFont val="Times New Roman"/>
        <family val="1"/>
      </rPr>
      <t>6</t>
    </r>
    <r>
      <rPr>
        <sz val="11"/>
        <rFont val="Times New Roman"/>
        <family val="1"/>
      </rPr>
      <t xml:space="preserve"> unità x 6 mesi</t>
    </r>
  </si>
  <si>
    <t>Costo per anno 2020 x 6 unità</t>
  </si>
  <si>
    <t xml:space="preserve">Il prospetto riassuntivo seguente mostra gli oneri assunzionali complessivi derivanti dal reclutamento del contingente di personale autorizzato con la disposizione distinti per ciascuna annualità del triennio 2019-2021. </t>
  </si>
  <si>
    <r>
      <t xml:space="preserve">L’onere per l’anno 2019 è stato valutato, anche </t>
    </r>
    <r>
      <rPr>
        <sz val="12"/>
        <color rgb="FF002060"/>
        <rFont val="Times New Roman"/>
        <family val="1"/>
      </rPr>
      <t xml:space="preserve">considerando </t>
    </r>
    <r>
      <rPr>
        <sz val="12"/>
        <rFont val="Times New Roman"/>
        <family val="1"/>
      </rPr>
      <t>che, in relazione ai tempi tecnici per effettuare le procedure concorsuali, le relative assunzioni non potranno verosimilmente essere effettuate prima del mese di giugno 2019 secondo le seguenti misure massime: n. 12 funzionari appartenenti all’Area III – posizione economica F1, n. 25 funzionari appartenenti all’Area II – posizione economica F1 e n. 6 unità di personale di livello dirigenziale non generale.</t>
    </r>
  </si>
  <si>
    <t>Ciò premesso, è stato calcolato che la retribuzione annua lorda di un funzionario appartenente all’Area III – posizione economica F1 è pari a circa 42.238 euro annui.</t>
  </si>
  <si>
    <r>
      <t xml:space="preserve">Pertanto, la spesa per il 2019 relativa alle assunzioni delle unità di Area III-F1 è stimata in 253.428,00 euro. Conseguentemente, a partire dal 2020, si stima un costo pari a euro </t>
    </r>
    <r>
      <rPr>
        <sz val="11"/>
        <rFont val="Times New Roman"/>
        <family val="1"/>
      </rPr>
      <t>1.055.950,00</t>
    </r>
    <r>
      <rPr>
        <sz val="12"/>
        <rFont val="Times New Roman"/>
        <family val="1"/>
      </rPr>
      <t xml:space="preserve"> (pari a 12 unità immesse in servizio nel 2019 e ad ulteriori 13 unità immesse in servizio nel 2020, per un totale di 25 unità) e a decorrere dal 2021, un costo totale di euro </t>
    </r>
    <r>
      <rPr>
        <sz val="11"/>
        <rFont val="Times New Roman"/>
        <family val="1"/>
      </rPr>
      <t>1.478.330,00</t>
    </r>
    <r>
      <rPr>
        <sz val="12"/>
        <rFont val="Times New Roman"/>
        <family val="1"/>
      </rPr>
      <t xml:space="preserve"> (pari a 25 unità a regime dal 2020 e ad ulteriori 10 unità immesse in servizio e nel 2021, per un totale di 35 unità a regime) per la totalità delle 35 assunzioni a tempo indeterminato nell’Area terza, posizione F1. </t>
    </r>
  </si>
  <si>
    <t>Inoltre, è stato calcolato che la retribuzione annua lorda di un funzionario appartenente all’Area II – posizione economica F1 è pari a circa € 35.103,00 annui.</t>
  </si>
  <si>
    <t xml:space="preserve">Pertanto, la spesa per il 2019 relativa alle assunzioni delle unità di Area II-F1 è stimata in 438.788,00 euro (pari a n. 25 unità immesse in servizio in servizio per sei mesi del 2019). Conseguentemente, si stima, a decorrere dall’anno 2020, un costo totale di euro 1.755.150,00 (pari a n. 25 unità immesse in servizio nel 2019 e ad ulteriori n. 25 unità immesse in servizio nel 2020) per la totalità delle 50 assunzioni a tempo indeterminato nell’Area seconda – posizione economica F1. </t>
  </si>
  <si>
    <t xml:space="preserve">Con riferimento alle assunzioni di 6 unità di personale di livello dirigenziale non generale, è stato calcolato che la retribuzione annua lorda di un dirigente di livello dirigenziale non generale è pari a circa 130.000 euro annui. </t>
  </si>
  <si>
    <t xml:space="preserve">Pertanto, la spesa per il 2019 relativa alle assunzioni dei dirigenti non generali è stimata in 390.000,00 euro (pari a n. 6 unità immesse in servizio in servizio per sei mesi del 2019). Conseguentemente, a partire dal 2020, si stima “a regime” un costo totale di 780.000,00 euro annuo per la totalità delle 6 assunzioni a tempo indeterminato di personale di qualifica dirigenziale non generale.  </t>
  </si>
  <si>
    <r>
      <t>All'onere complessivo determinato dalla norma in argomento, nel limite massimo di spesa</t>
    </r>
    <r>
      <rPr>
        <sz val="12"/>
        <color rgb="FFFF0000"/>
        <rFont val="Times New Roman"/>
        <family val="1"/>
      </rPr>
      <t xml:space="preserve"> </t>
    </r>
    <r>
      <rPr>
        <sz val="12"/>
        <rFont val="Times New Roman"/>
        <family val="1"/>
      </rPr>
      <t>pari a 1.082.216</t>
    </r>
    <r>
      <rPr>
        <sz val="14"/>
        <rFont val="Calibri"/>
        <family val="2"/>
      </rPr>
      <t xml:space="preserve"> </t>
    </r>
    <r>
      <rPr>
        <sz val="12"/>
        <rFont val="Times New Roman"/>
        <family val="1"/>
      </rPr>
      <t>euro per l’anno 2019, a 3.591.100 euro per l’anno 2020 e a 4.013.480 euro a decorrere dall’anno 2021, si provvede a valere sulle risorse del fondo di cui all’articolo 1, comma 365, della legge 11 dicembre 2016, n. 232, lettera b), come rifinanziato ai sensi del comma 1 del presente articolo.</t>
    </r>
  </si>
  <si>
    <r>
      <t>Comma 8</t>
    </r>
    <r>
      <rPr>
        <sz val="12"/>
        <rFont val="Times New Roman"/>
        <family val="1"/>
      </rPr>
      <t>. Per le finalità perseguite con la presente disposizione, è autorizzata l’assunzione, con conseguente incremento della dotazione organica, in deroga alla vigente normativa in materia di turn over, di Consiglieri di Stato e Referendari dei Tribunali Amministrativi regionali. </t>
    </r>
  </si>
  <si>
    <t>Per l’attuazione del presente comma è autorizzata la spesa per un onere massimo complessivo di 4,9 milioni di euro per l’anno 2019,  5 milioni di euro per ciascuno degli anni 2020 e 2021, di 5,6 milioni di euro per l’anno 2022, di 5,9 milioni di euro per ciascuno degli anni 2023 e 2024, di 6 milioni di euro per l’anno 2025, di 6,1 milioni di euro per l’anno 2026 e di 7 milioni di euro a decorrere dall’anno 2027. Nella tabella seguente è illustrata la proiezione decennale della spesa derivante dall’attuazione del presente comma, così come previsto dall’articolo 17 della legge n. 196/2009, che corrisponde ad un contingente di 20 Referendari di T.A.R. e di 12 Consiglieri di Stato. Per le connesse esigenze di funzionamento della giustizia amministrativa è autorizzata laspesa di 500.000 euro per l’anno 2019 e di 1.000.000 di euro a decorrere dall’anno 2020.</t>
  </si>
  <si>
    <t xml:space="preserve">COSTO TOTALE ANNUO DI N. 20 REFERENDARI T.A.R. + N. 12 CONSIGLIERI </t>
  </si>
  <si>
    <t>1^</t>
  </si>
  <si>
    <t>2^</t>
  </si>
  <si>
    <t>3^</t>
  </si>
  <si>
    <t>4^</t>
  </si>
  <si>
    <t>5^</t>
  </si>
  <si>
    <t>6^</t>
  </si>
  <si>
    <t>7^</t>
  </si>
  <si>
    <t>8^</t>
  </si>
  <si>
    <t>9^</t>
  </si>
  <si>
    <t>10^</t>
  </si>
  <si>
    <t xml:space="preserve">In considerazione dei tempi tecnici di svolgimento delle procedure concorsuali, il predetto contingente di n. 26 unità di personale sarà verosimilmente assunto non prima del mese di luglio 2019. </t>
  </si>
  <si>
    <t>Per l’attuazione della presente disposizione è autorizzata la spesa di 0,6 milioni di euro per il 2019 e di 1,12 milioni di euro a decorrere dall’anno 2020.</t>
  </si>
  <si>
    <t>Nella tabella seguente sono illustrati gli oneri assunzionali del contingente di personale in parola.</t>
  </si>
  <si>
    <t xml:space="preserve">       </t>
  </si>
  <si>
    <r>
      <t xml:space="preserve">Comma 10. </t>
    </r>
    <r>
      <rPr>
        <sz val="12"/>
        <color rgb="FF000000"/>
        <rFont val="Times New Roman"/>
        <family val="1"/>
      </rPr>
      <t>Al fine di poter far fronte alle complesse funzioni affidate alla nuova Agenzia nazionale per la sicurezza delle ferrovie e delle infrastrutture stradali (ANSFISA), la norma prevede talune modifiche all’articolo 12 del decreto legge 28 settembre 2018, n. 109, finalizzate all’ampliamento del contingente di personale da assegnare all’Agenzia, per l’esercizio delle funzioni in materia di sicurezza delle infrastrutture stradali e autostradali. Tale ampliamento determina un incremento della dotazione organica complessiva dell’ANSFISA e delle relative assunzioni da effettuare. Le modifiche riguardano:</t>
    </r>
  </si>
  <si>
    <t>-il comma 9, lettera b) che prevede l’aumento la dotazione organica complessiva dell’Agenzia di ulteriori 135 unità (incremento da 434 a 569 unità), di cui 7 posizioni dirigenziali di livello non generale (incremento da 35 a 42 unità);</t>
  </si>
  <si>
    <t>-il comma 12 che prevede l’incremento del contingente aggiuntivo, da assegnare all’Agenzia, per l’esercizio delle funzioni in materia di sicurezza delle infrastrutture stradali e autostradali personale, sia con riferimento alle unità di personale non dirigenziale che passano da 122 a 250 (incrementandole di ulteriori 128) sia ai profili di livello dirigenziale non generale che passano da 8 a 15 posizioni (incrementandoli di ulteriori 7 posizioni);</t>
  </si>
  <si>
    <t>-il comma 15 che modifica l’autorizzazione all’assunzione prevedendone l’incremento:</t>
  </si>
  <si>
    <t>di ulteriori 128 unità di personale non dirigenziale (incremento da 211 a 339 unità), di cui 64 unità da assumere nel 2019 e 64 unità nel 2020;</t>
  </si>
  <si>
    <t>di ulteriori 7 posizioni dirigenziali di livello non generale (incremento da 25 a 32 unità), di cui 4 unità da assumere nel 2019 e 3 unità nel 2020.</t>
  </si>
  <si>
    <t>Nella tabella seguente sono riportati i maggiori oneri derivanti dalla modifica dei predetti commi 9, lettera b), 12 e 15, assumendo che le assunzioni relative al 2019, siano effettuate a partire dal mese di luglio. Ai fini della quantificazione del trattamento economico complessivo, sono stati presi a riferimento i costi unitari medi per singola qualifica sulla base del CCNL delle funzioni centrali, secondo le tabelle retributive dell’ENAC, che l’ANSFISA applicherà al proprio personale ai sensi del comma 16. Il costo medio unitario comprende il trattamento fondamentale e accessorio, comprensivo degli oneri riflessi pari al 38,38% (contributi 24,20% + Irap 8,5% + T.f.r. 5,68%).</t>
  </si>
  <si>
    <t>Ai predetti oneri assunzionali si provvede a valere sulle risorse del fondo di cui all’articolo 1, comma 365, della legge 11 dicembre 2016, n. 232, lett. b), come rifinanziato, ai sensi del comma 1, del presente articolo. </t>
  </si>
  <si>
    <t>Sono stati, inoltre, stimati costi pari ad euro 1.000.000 per l’anno 2019 e ad euro 2.000.000 a decorrere dall’anno 2020, a titolo di oneri di funzionamento che comprendono spese per missioni, assicurazioni, buoni pasto, formazione, interventi assistenziali, materiali di cancelleria, spese di rappresentanza, utenze e canoni, utilizzo beni di terzi, manutenzioni ordinarie e riparazioni, consulenze, servizi amministrativi, servizi informatici, etc. </t>
  </si>
  <si>
    <t>Per le spese di funzionamento è autorizzata la spesa di 1.000.000 di euro per l’anno 2019 e di 2.000.000 di euro a decorrere dall’anno 2020.</t>
  </si>
  <si>
    <r>
      <t xml:space="preserve">Comma 11 </t>
    </r>
    <r>
      <rPr>
        <sz val="12"/>
        <color rgb="FF000000"/>
        <rFont val="Times New Roman"/>
        <family val="1"/>
      </rPr>
      <t xml:space="preserve">La disposizione prevede che, con decreto del Presidente del Consiglio dei Ministri, adottato con le procedure di cui all’articolo 4-bis del decreto-legge 12 luglio 2018, n. 86, è rimodulata, in base ai fabbisogni triennali programmati, la dotazione organica del personale della carriera diplomatica. </t>
    </r>
  </si>
  <si>
    <t>La disposizione non comporta nuovi o maggiori oneri a carico della finanza pubblica in quanto la rimodulazione dovrà avvenire  garantendo la neutralità finanziaria.</t>
  </si>
  <si>
    <r>
      <t xml:space="preserve">Comma 12 </t>
    </r>
    <r>
      <rPr>
        <sz val="12"/>
        <rFont val="Times New Roman"/>
        <family val="1"/>
      </rPr>
      <t>Per le finalità perseguite con la presente disposizione, si autorizza il Ministero per i beni e le attività culturali ad assumere, in deroga ai vigenti limiti assunzionali, complessive 1.000 unità di personale non dirigenziale (500 unità dal 2020, di cui 250 unità Area III-F1 e 250 Area II-F1; 500 unità dal 2021, di cui 250 unità Area III-F1 e 250 Area II-F1).</t>
    </r>
  </si>
  <si>
    <t xml:space="preserve">Nella tabella seguente sono illustrati gli oneri assunzionali derivanti dall’attuazione della presente disposizione: </t>
  </si>
  <si>
    <r>
      <t xml:space="preserve">Onere </t>
    </r>
    <r>
      <rPr>
        <b/>
        <i/>
        <sz val="12"/>
        <color rgb="FF000000"/>
        <rFont val="Times New Roman"/>
        <family val="1"/>
      </rPr>
      <t>pro capite</t>
    </r>
  </si>
  <si>
    <t>Area III-F1</t>
  </si>
  <si>
    <t>Area II-F1</t>
  </si>
  <si>
    <t>Totale unità e oneri 2020</t>
  </si>
  <si>
    <t>-</t>
  </si>
  <si>
    <t>Totale unità e oneri 2021</t>
  </si>
  <si>
    <t>Totale unità e oneri</t>
  </si>
  <si>
    <t xml:space="preserve">Ai predetti oneri assunzionali, pari ad euro 18.620.405 per l’anno 2020 e ad euro 37.240.810 a decorrere dall’anno 2021, si provvede a valere sulle risorse del fondo di cui all’articolo 1, comma 365, della legge 11 dicembre 2016, n. 232, lettera b), come rifinanziato ai sensi del comma 1 del presente articolo. </t>
  </si>
  <si>
    <r>
      <t xml:space="preserve">Comma 13. </t>
    </r>
    <r>
      <rPr>
        <sz val="12"/>
        <rFont val="Times New Roman"/>
        <family val="1"/>
      </rPr>
      <t xml:space="preserve">La norma autorizza il Ministero per i beni e le attività culturali a procedere all’esaurimento delle graduatorie di concorso delle procedure di selezione pubblica di cui all'articolo 1, commi 328 e seguenti, della legge 28 dicembre 2015 n. 208, nel rispetto della dotazione organica di cui alla tabella B allegata al regolamento di cui al decreto del Presidente del Consiglio dei ministri 29 agosto 2014, n. 171. Il numero complessivo delle unità di idonei collocati nelle graduatorie di merito relative ai vari profili professionali è pari a 91, così articolato: a) 1 funzionario architetto; b) 1 funzionario storico dell’arte; c) 11 funzionari archivisti; d) 34 funzionari per la promozione e la comunicazione; e) 16 funzionari archeologi; f) 9 funzionari demoetnoantropologi; g) 6 funzionari bibliotecari; h) 13 funzionari restauratori. L’onere </t>
    </r>
    <r>
      <rPr>
        <i/>
        <sz val="12"/>
        <rFont val="Times New Roman"/>
        <family val="1"/>
      </rPr>
      <t>pro capite</t>
    </r>
    <r>
      <rPr>
        <sz val="12"/>
        <rFont val="Times New Roman"/>
        <family val="1"/>
      </rPr>
      <t xml:space="preserve"> di una unità di Area III – F1 è stimato in euro 40.808,31, al lordo degli oneri a carico dell’amministrazione. Con la presente disposizione si autorizza lo scorrimento del predetto contingente di personale nel limite massimo di spesa di 3,75 milioni. </t>
    </r>
  </si>
  <si>
    <t>Alla copertura dei relativi oneri assunzionali, a decorrere dall’anno 2019, si provvede a valere sulle risorse del fondo di cui all’articolo 1, comma 365, della legge 11 dicembre 2016. n. 232, lettera b), come rifinanziato ai sensi del comma 1 del presente articolo.</t>
  </si>
  <si>
    <r>
      <t>Comma 14.</t>
    </r>
    <r>
      <rPr>
        <sz val="12"/>
        <rFont val="Times New Roman"/>
        <family val="1"/>
      </rPr>
      <t xml:space="preserve"> La disposizione, prevede una comunicazione da parte delle amministrazioni beneficiarie delle risorse di cui al fondo ex art. 1, c. 365, l. n. 232/2016 e non comporta nuovi o maggiori oneri a carico della finanza pubblica.</t>
    </r>
  </si>
  <si>
    <t>Articolo 29</t>
  </si>
  <si>
    <t>Magistrati ordinari</t>
  </si>
  <si>
    <r>
      <t>Commi 1 e 2.</t>
    </r>
    <r>
      <rPr>
        <sz val="12"/>
        <rFont val="Times New Roman"/>
        <family val="1"/>
      </rPr>
      <t xml:space="preserve"> La norma prevede la possibilità per il Ministero della giustizia, in aggiunta alle facoltà assunzionali previste dalla normativa vigente, di assumere i magistrati ordinari vincitori del concorso per 360 posti, bandito con D.M. 19/10/2016, elevabili a 396, ai sensi del comma 3-bis dell’articolo 8 del D.lgs. n. 160/2006 previsto dal D.L. 168/2016 convertito dalla Legge 197/2016, le cui procedure si concluderanno nel corso del 2018; la relativa graduatoria sarà approvata entro il mese di dicembre 2018.</t>
    </r>
  </si>
  <si>
    <t xml:space="preserve">Considerato che dal 1° gennaio al 13 settembre 2018 le cessazioni dei magistrati, a qualsiasi titolo, sono state di 74 unità, mentre per il periodo 13 settembre /31 dicembre 2018 sono previste cessazioni per limiti di età e dimissioni di ulteriori 41 unità, per un totale complessivo di 115 unità, le risorse da destinare al turn over per l’anno 2019, secondo le percentuali previste a legislazione vigente, (pari al 100% delle cessazioni dell’anno precedente), sono da riferire ad un numero di circa 115 unità. </t>
  </si>
  <si>
    <t xml:space="preserve"> Gli oneri aggiuntivi, per il bilancio dello Stato, riferiti ad un contingente massimo di n. 300 unità, con decorrenza 1° gennaio 2019, come da tabella allegata, tengono conto dell’utilizzo delle risorse del turnover.</t>
  </si>
  <si>
    <t xml:space="preserve"> Nella tabella seguente sono riportati gli oneri assunzionali secondo la proiezione decennale ai sensi dell’articolo 17 della legge n. 196/2009. A tal fine, è autorizzata la spesa indicata nell’ultima colonna della tabella seguente, che risulta pari ad euro 38.410.320 a decorrere dall’anno 2028.</t>
  </si>
  <si>
    <t>Tabella oneri stipendiali</t>
  </si>
  <si>
    <t>ANNO</t>
  </si>
  <si>
    <t>MESI</t>
  </si>
  <si>
    <t>CLASSE</t>
  </si>
  <si>
    <t>STIPENDIO</t>
  </si>
  <si>
    <t>IIS</t>
  </si>
  <si>
    <t>IND.</t>
  </si>
  <si>
    <t>LORDO DIP.</t>
  </si>
  <si>
    <t>ONERI AMM.</t>
  </si>
  <si>
    <r>
      <t>COSTO</t>
    </r>
    <r>
      <rPr>
        <b/>
        <i/>
        <sz val="8"/>
        <rFont val="Times New Roman"/>
        <family val="1"/>
      </rPr>
      <t xml:space="preserve"> </t>
    </r>
    <r>
      <rPr>
        <b/>
        <i/>
        <sz val="8"/>
        <rFont val="Calibri"/>
        <family val="2"/>
      </rPr>
      <t>UNITARIO</t>
    </r>
  </si>
  <si>
    <t>ONERE</t>
  </si>
  <si>
    <r>
      <t>Magistrato ordinario</t>
    </r>
    <r>
      <rPr>
        <b/>
        <sz val="8"/>
        <rFont val="Times New Roman"/>
        <family val="1"/>
      </rPr>
      <t xml:space="preserve"> </t>
    </r>
    <r>
      <rPr>
        <b/>
        <sz val="8"/>
        <rFont val="Calibri"/>
        <family val="2"/>
      </rPr>
      <t>in tirocinio</t>
    </r>
  </si>
  <si>
    <t xml:space="preserve"> - </t>
  </si>
  <si>
    <t>Magistrato ordinario</t>
  </si>
  <si>
    <r>
      <t xml:space="preserve">        </t>
    </r>
    <r>
      <rPr>
        <b/>
        <sz val="9"/>
        <rFont val="Cambria"/>
        <family val="1"/>
      </rPr>
      <t>Segue:</t>
    </r>
  </si>
  <si>
    <t xml:space="preserve">  Tabella oneri stipendiali</t>
  </si>
  <si>
    <r>
      <t>Magistrato ordinario</t>
    </r>
    <r>
      <rPr>
        <b/>
        <sz val="8"/>
        <rFont val="Times New Roman"/>
        <family val="1"/>
      </rPr>
      <t xml:space="preserve"> </t>
    </r>
    <r>
      <rPr>
        <b/>
        <sz val="8"/>
        <rFont val="Calibri"/>
        <family val="2"/>
      </rPr>
      <t>dalla prima</t>
    </r>
    <r>
      <rPr>
        <b/>
        <sz val="8"/>
        <rFont val="Times New Roman"/>
        <family val="1"/>
      </rPr>
      <t xml:space="preserve"> </t>
    </r>
    <r>
      <rPr>
        <b/>
        <sz val="8"/>
        <rFont val="Calibri"/>
        <family val="2"/>
      </rPr>
      <t>valutazione di</t>
    </r>
    <r>
      <rPr>
        <b/>
        <sz val="8"/>
        <rFont val="Times New Roman"/>
        <family val="1"/>
      </rPr>
      <t xml:space="preserve"> </t>
    </r>
    <r>
      <rPr>
        <b/>
        <sz val="8"/>
        <rFont val="Calibri"/>
        <family val="2"/>
      </rPr>
      <t>professionalità</t>
    </r>
  </si>
  <si>
    <r>
      <t>Commi 3 e 4</t>
    </r>
    <r>
      <rPr>
        <sz val="12"/>
        <rFont val="Times New Roman"/>
        <family val="1"/>
      </rPr>
      <t>. Prevede l’incremento del ruolo organico della magistratura ordinaria di 600 unità nonché la contestuale autorizzazione all’avvio delle relative procedure concorsuali e la conseguente assunzione di contingenti annui di 200 magistrati ordinari nel triennio 2020 - 2022.</t>
    </r>
  </si>
  <si>
    <t>L’onere annuo è stato quantificato secondo la proiezione decennale ex articolo 17 della legge n. 196 del 2009 ed è evidenziato dalla seguente tabella:</t>
  </si>
  <si>
    <t>200 unità dal 2020</t>
  </si>
  <si>
    <t>200 unità dal 2021</t>
  </si>
  <si>
    <t>200 unità dal 2022</t>
  </si>
  <si>
    <t>Totale Onere</t>
  </si>
  <si>
    <t>A tal fine, è autorizzata la spesa indicata nell’ultima colonna della predetta tabella, che risulta pari ad euro 76.820.640 a decorrere dall’anno 2031.</t>
  </si>
  <si>
    <t>Articolo 30</t>
  </si>
  <si>
    <t xml:space="preserve">Assunzioni straordinarie nelle Forze di polizia         </t>
  </si>
  <si>
    <t xml:space="preserve">La norma prevede l’assunzione straordinaria di personale delle Forze di polizia, da attuarsi mediante un piano pluriennale, dal 2019 al 2023, allo scopo di potenziare i servizi di prevenzione e di controllo del territorio e di tutela dell’ordine e della sicurezza pubblica, con particolare riferimento alle esigenze di contrasto al terrorismo internazionale. </t>
  </si>
  <si>
    <t>Tale intervento consente di portare a compimento il piano quinquennale di assunzioni previsto dall’articolo 1, commi 287 e 299, della legge 27 dicembre 2017, n. 205 (legge di bilancio per l’anno 2018), che già prevedeva il ripianamento del 50% della dotazione organica delle Forze di polizia.</t>
  </si>
  <si>
    <t>Il comma 1 prevede, pertanto, l’assunzione straordinaria per un contingente massimo di 6.150 unità delle Forze di polizia nel limite della dotazione organica, in aggiunta alle facoltà assunzionali previste a legislazione vigente, nei rispettivi ruoli iniziali, contemplando l’immissione in ruolo di 1.043 unità per l’anno 2019, oltre a 362 unità per il Corpo della Polizia penitenziaria disciplinate al comma 2, lettera a), 1.320 unità per l’anno 2020, 1.143 unità per l’anno 2021, 1.143 unità per l’anno 2022 e 1.139 unità per l’anno 2023. Tali assunzioni sono autorizzate con apposito decreto del Presidente del Consiglio dei Ministri o con le modalità di cui all’articolo 66, comma 9 bis, del decreto-legge 25 giugno 2008, n. 112, convertito, con modificazioni, dalla legge 6 agosto 2008, n. 133. La dimostrazione degli oneri per le assunzioni del presente comma sono di seguito riportate nelle tabelle 1, 2, 3.</t>
  </si>
  <si>
    <r>
      <t xml:space="preserve">Il </t>
    </r>
    <r>
      <rPr>
        <b/>
        <sz val="12"/>
        <rFont val="Times New Roman"/>
        <family val="1"/>
      </rPr>
      <t>comma 2,</t>
    </r>
    <r>
      <rPr>
        <sz val="12"/>
        <rFont val="Times New Roman"/>
        <family val="1"/>
      </rPr>
      <t xml:space="preserve"> prevede, al fine di incrementare l’efficienza degli istituti penitenziari, nonché, per le indifferibili necessità di prevenzione e contrasto della diffusione dell’ideologia di matrice terroristica in ambito carcerario, l’autorizzazione ad assumere, non prima del 1° marzo 2019 - in deroga a quanto previsto dall'articolo 66, comma 10, del decreto-legge 25 giugno 2008, n. 112, convertito, con modificazioni, dalla legge 6 agosto 2008, n. 133, e, quindi, senza necessità di apposito DPCM di cui al comma 1 - nel ruolo iniziale del Corpo di polizia penitenziaria: 362 unità, in aggiunta alle facoltà assunzionali previste a legislazione vigente; 86 unità, quale anticipazione delle straordinarie facoltà assunzionali previste per l’anno 2019 dall’articolo 1, comma 287, della legge 27 dicembre 2017, n. 205; 200 unità, quale anticipazione delle straordinarie facoltà assunzionali previste per l’anno 2022 del medesimo articolo 1, comma 287, della legge 27 dicembre 2017, n. 205; 652 unità, a valere sulle ordinarie facoltà assunzionali previste per l’anno 2019, ai sensi dell’articolo 66, comma 9-bis del decreto-legge 25 giugno 2008, n. 112 convertito, con modificazioni, dalla legge 6 agosto 2008, n. 133. </t>
    </r>
  </si>
  <si>
    <r>
      <t>La dimostrazione degli oneri per le assunzioni del comma 2, lettere a), b) e c) è riportata nelle tabelle relative. Il comma 2 lettera d) prevede autorizzazioni nell’ambito delle ordinarie facoltà assunzionali del 2019 e pertanto, non determina nuovi oneri a carico del bilancio dello Stato.</t>
    </r>
    <r>
      <rPr>
        <strike/>
        <sz val="12"/>
        <rFont val="Times New Roman"/>
        <family val="1"/>
      </rPr>
      <t xml:space="preserve"> </t>
    </r>
  </si>
  <si>
    <t>Le assunzioni di cui ai commi 1 e 2 sono effettuate nei limiti della carenza di organico nei ruoli iniziali e tenuto conto di quanto disposto, rispettivamente per la Polizia di Stato e per il Corpo di polizia penitenziaria dall’articolo 3, comma 2, e dall’articolo 44, comma 5, del decreto legislativo 29 maggio 2017, n. 95, nonché per l’Arma dei Carabinieri dall’articolo 824 del decreto legislativo 15 marzo 2010, n. 66.</t>
  </si>
  <si>
    <r>
      <t xml:space="preserve">Il </t>
    </r>
    <r>
      <rPr>
        <b/>
        <sz val="12"/>
        <rFont val="Times New Roman"/>
        <family val="1"/>
      </rPr>
      <t>comma 3</t>
    </r>
    <r>
      <rPr>
        <sz val="12"/>
        <rFont val="Times New Roman"/>
        <family val="1"/>
      </rPr>
      <t xml:space="preserve"> prevede, per l’attuazione delle disposizioni di cui  al comma 1, l’istituzione di un fondo, nello stato di previsione del Ministero dell’economia e delle finanze, da ripartire tra i Corpi di Polizia, secondo quanto previsto alla tabella 2 allegata, con una dotazione di euro 4.938.908 per l’anno 2019, di euro 44.385.335 per l’anno 2020, di euro 99.691.180 per l’anno 2021, di euro 148.379.880 per l’anno 2022, di euro 197.050.480 per l’anno 2023, di euro 240.809.990 per l’anno 2024, di euro 249.211.968 per l’anno 2025, di euro 251.673.838 per l’anno 2026, di euro 253.944.548 per l’anno 2027, di euro 256.213.218 per l’anno 2028 e di euro 257.910.130 a decorrere dall’anno 2029.</t>
    </r>
  </si>
  <si>
    <r>
      <t xml:space="preserve">Il </t>
    </r>
    <r>
      <rPr>
        <b/>
        <sz val="12"/>
        <rFont val="Times New Roman"/>
        <family val="1"/>
      </rPr>
      <t>comma 4</t>
    </r>
    <r>
      <rPr>
        <sz val="12"/>
        <rFont val="Times New Roman"/>
        <family val="1"/>
      </rPr>
      <t xml:space="preserve"> prevede, per l’attuazione delle disposizioni di cui al comma 2, che il fondo di cui al comma 3 sia incrementato di euro 17.830.430 per l’anno 2019, di euro 23.221.840 per ciascuno degli anni 2020 e 2021, euro 22.434.840 per l’anno 2022, euro 14.957.840 per l’anno 2023, euro 15.392.240 per l’anno 2024 e euro 15.479.120 a decorrere dall’anno 2025.</t>
    </r>
  </si>
  <si>
    <r>
      <t xml:space="preserve">Il </t>
    </r>
    <r>
      <rPr>
        <b/>
        <sz val="12"/>
        <rFont val="Times New Roman"/>
        <family val="1"/>
      </rPr>
      <t>comma 5</t>
    </r>
    <r>
      <rPr>
        <sz val="12"/>
        <rFont val="Times New Roman"/>
        <family val="1"/>
      </rPr>
      <t xml:space="preserve"> prevede che agli oneri derivanti dall’attuazione delle disposizioni di cui al comma 2, lettere b) e c) pari a euro 338.410 per l’anno 2019, euro 3.553.520 per ciascuno degli anni 2020 e 2021, euro 4.340.520 per l’anno 2022, euro 11.817.520 per l’anno 2023, euro  12.160.720 per l’anno 2024, euro 12.229.360 a decorrere dal 2025, si provvede mediante corrispondente riduzione del Fondo di cui all’articolo 1, comma 299, della legge 27 dicembre 2017, n. 205, con riferimento alle unità previste dall’articolo 1, comma 287, della legge 27 dicembre 2017, n. 205, per la Polizia penitenziaria relativamente agli anni 2019 e 2022. Il fondo di cui al comma 3 è incrementato in maniera corrispondente.</t>
    </r>
  </si>
  <si>
    <r>
      <t xml:space="preserve">Il </t>
    </r>
    <r>
      <rPr>
        <b/>
        <sz val="12"/>
        <rFont val="Times New Roman"/>
        <family val="1"/>
      </rPr>
      <t>comma 6</t>
    </r>
    <r>
      <rPr>
        <sz val="12"/>
        <rFont val="Times New Roman"/>
        <family val="1"/>
      </rPr>
      <t xml:space="preserve"> prevede per le spese di funzionamento connesse alle assunzioni previste nel presente articolo, l’istituzione di un fondo nel bilancio di previsione del Ministero dell’Interno, da ripartire tra le amministrazioni interessate, tenuto conto delle assunzioni ivi previste, con apposito DPCM. La dotazione del fondo è di 1.000.000 di euro per il 2019 e di 3.000.000 di euro a decorrere dal 2020.</t>
    </r>
  </si>
  <si>
    <t>PIANO QUINQUENNALE STRAORDINARIO</t>
  </si>
  <si>
    <t>PER LA COMPLETA COPERTURA DEGLI ORGANICI DELLE FORZE DI POLIZIA</t>
  </si>
  <si>
    <t>VACANZE ORGANICHE</t>
  </si>
  <si>
    <t>Forza di polizia</t>
  </si>
  <si>
    <t xml:space="preserve">Dotazione organica complessiva </t>
  </si>
  <si>
    <t>Forza effettiva al 1° luglio 2018</t>
  </si>
  <si>
    <t>Carenza organica complessiva al 1° luglio 2018</t>
  </si>
  <si>
    <t>Assunzioni da realizzare che non devono essere finanziate</t>
  </si>
  <si>
    <t>Residua carenza organica  da ripianare in via straordinaria nel quinquennio 2019-2023</t>
  </si>
  <si>
    <t>Cessazioni intervenute nel periodo 1/1-30/6/2018</t>
  </si>
  <si>
    <r>
      <t xml:space="preserve">(il cui ripiano avverrà con </t>
    </r>
    <r>
      <rPr>
        <i/>
        <sz val="11"/>
        <color rgb="FF000000"/>
        <rFont val="Times New Roman"/>
        <family val="1"/>
      </rPr>
      <t>turn-over</t>
    </r>
    <r>
      <rPr>
        <sz val="11"/>
        <color rgb="FF000000"/>
        <rFont val="Times New Roman"/>
        <family val="1"/>
      </rPr>
      <t xml:space="preserve"> 2019)</t>
    </r>
  </si>
  <si>
    <t>Assunzioni già autorizzate, ma non ancora effettuate e in corso di autorizzazione</t>
  </si>
  <si>
    <t>(turn-over fino al 2018)</t>
  </si>
  <si>
    <t>Assunzioni aggiuntive, extra turn-over disposte con legge di bilancio 7 dicembre 2017, n. 205</t>
  </si>
  <si>
    <t>totale assunzioni finanziate</t>
  </si>
  <si>
    <t xml:space="preserve"> Polizia di Stato </t>
  </si>
  <si>
    <t xml:space="preserve"> Arma dei Carabinieri </t>
  </si>
  <si>
    <t xml:space="preserve"> Guardia di Finanza </t>
  </si>
  <si>
    <t xml:space="preserve"> Polizia Penitenziaria </t>
  </si>
  <si>
    <t xml:space="preserve"> TOTALE FORZE DI POLIZIA </t>
  </si>
  <si>
    <t xml:space="preserve">Tabella di ripianamento del 50% delle carenze della dotazione organica  </t>
  </si>
  <si>
    <t>delle Forze di Polizia  - quinquennio 2019-2023</t>
  </si>
  <si>
    <t>Annualità</t>
  </si>
  <si>
    <t>POLIZIA DI STATO</t>
  </si>
  <si>
    <t>ARMA CARABINIERI</t>
  </si>
  <si>
    <t>GUARDIA DI FINANZA</t>
  </si>
  <si>
    <t>POLIZIA PENITENZIARIA</t>
  </si>
  <si>
    <t>RIPIANAMENTO DOTAZIONE ORGANICA 50 %</t>
  </si>
  <si>
    <t>RIPIANAMENTO DOTAZIONE ORGANICA RESIDUO 50 %</t>
  </si>
  <si>
    <t xml:space="preserve">* Per mera necessità di calcolo degli oneri complessivi a regime, il totale delle assunzioni è stato ripartito aritmeticamente per ognuno dei cinque anni presi in considerazione.  Rimane impregiudicata ogni diversa articolazione annuale si renda necessaria. Per il 2019, le assunzioni della polizia penitenziaria sono coperte finanziariamente al comma 4. </t>
  </si>
  <si>
    <t>RIPIANAMENTO ORGANICI FORZE DI POLIZIA</t>
  </si>
  <si>
    <t xml:space="preserve"> ONERI RELATIVI ALLE ASSUNZIONI DI CUI AL COMMA 1</t>
  </si>
  <si>
    <t>ENTITA'</t>
  </si>
  <si>
    <t>onere annuo complessivo</t>
  </si>
  <si>
    <t>onere complessivo</t>
  </si>
  <si>
    <t>A REGIME</t>
  </si>
  <si>
    <t>ARMA DEI CARABINIERI</t>
  </si>
  <si>
    <t>Tabella 2 Finanziamento per ciascun anno</t>
  </si>
  <si>
    <t>RIPIANAMENTO ORGANICI - RIEPILOGO GENERALE</t>
  </si>
  <si>
    <t>ASSUNZIONI</t>
  </si>
  <si>
    <t>ENTITA' COMPLESSIVE</t>
  </si>
  <si>
    <t>STANZIAMENTO PER ONERI A REGIME</t>
  </si>
  <si>
    <t>Articolo 31</t>
  </si>
  <si>
    <t>Assunzioni straordinarie nel Corpo nazionale dei vigili del fuoco</t>
  </si>
  <si>
    <t xml:space="preserve">La norma autorizza l’assunzione, nel biennio 2019-2020, di complessive 1.500 unità nei ruoli iniziali del Corpo nazionale dei vigili del fuoco con conseguente incremento della dotazione organica relativamente al ruolo “vigili del fuoco”. </t>
  </si>
  <si>
    <r>
      <t>C</t>
    </r>
    <r>
      <rPr>
        <b/>
        <sz val="12"/>
        <rFont val="Times New Roman"/>
        <family val="1"/>
      </rPr>
      <t xml:space="preserve">ommi 1 </t>
    </r>
    <r>
      <rPr>
        <b/>
        <sz val="12"/>
        <color rgb="FF1F497D"/>
        <rFont val="Times New Roman"/>
        <family val="1"/>
      </rPr>
      <t xml:space="preserve">– </t>
    </r>
    <r>
      <rPr>
        <b/>
        <sz val="12"/>
        <rFont val="Times New Roman"/>
        <family val="1"/>
      </rPr>
      <t>3</t>
    </r>
    <r>
      <rPr>
        <sz val="12"/>
        <rFont val="Times New Roman"/>
        <family val="1"/>
      </rPr>
      <t>. Prevedono l’assunzione di 650 unità a decorrere dal 10 maggio 2019, di ulteriori 200 unità a decorrere dal 1° settembre 2019 e di ulteriori 650 unità a decorrere dal 1° aprile 2020</t>
    </r>
    <r>
      <rPr>
        <sz val="12"/>
        <color rgb="FF002060"/>
        <rFont val="Times New Roman"/>
        <family val="1"/>
      </rPr>
      <t xml:space="preserve"> e le modalità di reclutamento </t>
    </r>
    <r>
      <rPr>
        <sz val="12"/>
        <rFont val="Times New Roman"/>
        <family val="1"/>
      </rPr>
      <t>.</t>
    </r>
  </si>
  <si>
    <r>
      <t>Comma 4</t>
    </r>
    <r>
      <rPr>
        <sz val="12"/>
        <rFont val="Times New Roman"/>
        <family val="1"/>
      </rPr>
      <t xml:space="preserve"> prevede, per le assunzioni di cui al presente articolo, l’autorizzazione di spesa nel limite</t>
    </r>
    <r>
      <rPr>
        <sz val="12"/>
        <color rgb="FF1F497D"/>
        <rFont val="Times New Roman"/>
        <family val="1"/>
      </rPr>
      <t xml:space="preserve"> </t>
    </r>
    <r>
      <rPr>
        <sz val="12"/>
        <rFont val="Times New Roman"/>
        <family val="1"/>
      </rPr>
      <t>massimo di euro 20.406.142 per l’anno 2019, di euro 56.317.262 per l’anno 2020, di euro 63.138.529 per gli anni 2021, 2022 e 2023, di euro 63.526.047 per l’anno 2024, di euro 64.208.008 per l’anno 2025, di euro 64.337.545 per gli anni 2026, 2027 e 2028, di euro 64.466.655 per l’anno 2029, di euro 64.693.864 per l’anno 2030 e di euro 64.737.022 annui a decorrere dall’anno 2031.</t>
    </r>
  </si>
  <si>
    <t>Ai fini del calcolo dei predetti oneri, nella sottostante tabella n. 1 sono indicate, con proiezione per i prossimi 12 anni, le tempistiche delle assunzioni e delle correlate promozioni a ruolo aperto in base alle vigenti disposizioni ordinamentali.</t>
  </si>
  <si>
    <t xml:space="preserve">Tab. n.1 – Unità assunte e proiezione sviluppi di carriera </t>
  </si>
  <si>
    <t>ES. FIN.</t>
  </si>
  <si>
    <r>
      <t>ASSUNZIONI</t>
    </r>
    <r>
      <rPr>
        <sz val="9"/>
        <rFont val="Calibri"/>
        <family val="2"/>
      </rPr>
      <t xml:space="preserve"> </t>
    </r>
  </si>
  <si>
    <t>qualifica vigile del fuoco (VF)</t>
  </si>
  <si>
    <t>PROMOZIONI</t>
  </si>
  <si>
    <t>Anni/Persona</t>
  </si>
  <si>
    <t>annuali</t>
  </si>
  <si>
    <t>decorrenza</t>
  </si>
  <si>
    <t>progressive</t>
  </si>
  <si>
    <t>vigile del fuoco qualificato (VFQ)</t>
  </si>
  <si>
    <t>vigile del fuoco esperto (VFE)</t>
  </si>
  <si>
    <t>VF</t>
  </si>
  <si>
    <t>VFQ</t>
  </si>
  <si>
    <t>VFE</t>
  </si>
  <si>
    <t>Tot.</t>
  </si>
  <si>
    <t xml:space="preserve">-   </t>
  </si>
  <si>
    <t>Nelle tabelle seguenti, sulla base delle proiezioni precedenti e della retribuzione unitaria fissa ed accessoria (al lordo degli oneri a carico dello Stato) si è operata la quantificazione dell’onere annuo. Al riguardo si specifica che l’onere a regime è calcolato prendendo a riferimento il costo retributivo della qualifica di vigile del fuoco esperto, in considerazione dello sviluppo di carriera del personale in un arco decennale.</t>
  </si>
  <si>
    <t>qualifiche</t>
  </si>
  <si>
    <t>retribuzione pro-capite (lordo Stato)</t>
  </si>
  <si>
    <t>fissa</t>
  </si>
  <si>
    <t>accessoria</t>
  </si>
  <si>
    <t>VIGILE DEL FUOCO</t>
  </si>
  <si>
    <t>VIGILE QUALIFICATO</t>
  </si>
  <si>
    <t>VIGILE ESPERTO</t>
  </si>
  <si>
    <t xml:space="preserve">* Ai sensi della legge n. 196 del 2009, l'importo a regime viene commisurato alla qualifica di Vigile del Fuoco Esperto assunta dal personale a seguito dello sviluppo di carriera considerato in un arco decennale </t>
  </si>
  <si>
    <t>Tab. 3 – Calcolo Oneri finanziaria annui ed a regime</t>
  </si>
  <si>
    <t>Oneri  (lordo Stato</t>
  </si>
  <si>
    <t xml:space="preserve">VFQ </t>
  </si>
  <si>
    <t>Importo complessivo annuo</t>
  </si>
  <si>
    <t>(importo unitario €.42.092,35)</t>
  </si>
  <si>
    <t>(importo unitario</t>
  </si>
  <si>
    <t>(importo unitario €.43.158,01)</t>
  </si>
  <si>
    <t>€.42.891,70)</t>
  </si>
  <si>
    <t xml:space="preserve"> -   </t>
  </si>
  <si>
    <t>Onere a regime  (qualifica Vigile  esperto):</t>
  </si>
  <si>
    <r>
      <t>Comma 5</t>
    </r>
    <r>
      <rPr>
        <b/>
        <sz val="11"/>
        <color rgb="FF002060"/>
        <rFont val="Times New Roman"/>
        <family val="1"/>
      </rPr>
      <t xml:space="preserve"> </t>
    </r>
    <r>
      <rPr>
        <sz val="12"/>
        <rFont val="Times New Roman"/>
        <family val="1"/>
      </rPr>
      <t>Prevede per le spese di funzionamento connesse alle assunzioni straordinarie di cui al presente articolo, ivi comprese le spese per mense e buoni pasto, l’autorizzazione di spesa di 200.000 euro nel 2019 e di 1.000.000 di euro a decorrere dal 2020.</t>
    </r>
  </si>
  <si>
    <t>Articolo 32</t>
  </si>
  <si>
    <t>Assunzione straordinaria di 1000 ricercatori</t>
  </si>
  <si>
    <r>
      <t>Comma 1</t>
    </r>
    <r>
      <rPr>
        <sz val="12"/>
        <rFont val="Times New Roman"/>
        <family val="1"/>
      </rPr>
      <t xml:space="preserve"> – Con il piano straordinario di reclutamento di ricercatori universitari, si prevede l’integrazione dello stanziamento del fondo per il finanziamento ordinario delle Università statali con apposite risorse finalizzate al reclutamento fino a 1.000 ricercatori di tipo </t>
    </r>
    <r>
      <rPr>
        <i/>
        <sz val="12"/>
        <rFont val="Times New Roman"/>
        <family val="1"/>
      </rPr>
      <t>b</t>
    </r>
    <r>
      <rPr>
        <sz val="12"/>
        <rFont val="Times New Roman"/>
        <family val="1"/>
      </rPr>
      <t xml:space="preserve">). Si prevede uno stanziamento complessivo di 20 milioni per il 2019 e 58,63 milioni dall’anno 2020 di euro. Tenuto conto anche dell’esperienza dei precedenti piani straordinari, tra tempi di assegnazione e di svolgimento dei concorsi, si ritiene che la presa di servizio non possa avvenire prima del mese di settembre. Nella tabella sottostante sono riportati i costi calcolati tenendo conto che il costo unitario annuo del ricercatore di tipo </t>
    </r>
    <r>
      <rPr>
        <i/>
        <sz val="12"/>
        <rFont val="Times New Roman"/>
        <family val="1"/>
      </rPr>
      <t>b</t>
    </r>
    <r>
      <rPr>
        <sz val="12"/>
        <rFont val="Times New Roman"/>
        <family val="1"/>
      </rPr>
      <t>) è di € 58.625.</t>
    </r>
  </si>
  <si>
    <t>DESCRIZIONE</t>
  </si>
  <si>
    <t>COSTO ANNUO</t>
  </si>
  <si>
    <t>costo ricercatore tipo b) Università</t>
  </si>
  <si>
    <t>NUMERO RICERCATORI da assumere</t>
  </si>
  <si>
    <t>dal 2020</t>
  </si>
  <si>
    <t>NUMERO MENSILITA'</t>
  </si>
  <si>
    <t>COSTO TOTALE</t>
  </si>
  <si>
    <t>€ 19,5 mln</t>
  </si>
  <si>
    <t>€      58,63 mln</t>
  </si>
  <si>
    <r>
      <t>Comma 2</t>
    </r>
    <r>
      <rPr>
        <i/>
        <sz val="12"/>
        <rFont val="Times New Roman"/>
        <family val="1"/>
      </rPr>
      <t>:</t>
    </r>
    <r>
      <rPr>
        <sz val="12"/>
        <rFont val="Times New Roman"/>
        <family val="1"/>
      </rPr>
      <t xml:space="preserve"> la norma non determina effetti finanziari a carico della finanza pubblica; è infatti previsto che la partecipazione alle commissioni, non dà diritto a compensi o gettoni di presenza. Il rimborso delle spese effettivamente sostenute e documentate è proporzionalmente posto a carico dei bilanci degli enti che propongono le assunzioni, che vi provvedono nei limiti delle risorse disponibili a legislazione vigente.</t>
    </r>
  </si>
  <si>
    <t>Articolo 33</t>
  </si>
  <si>
    <t>INAIL</t>
  </si>
  <si>
    <r>
      <t xml:space="preserve">La norma appronta strumenti per ampliare ulteriormente le aree di intervento dell’Inail e consentire l’assunzione tempestiva ed efficace di iniziative di investimento, con particolare riferimento ai settori dell’edilizia sanitaria, scolastica, di elevata utilità sociale e per la realizzazione di </t>
    </r>
    <r>
      <rPr>
        <i/>
        <sz val="12"/>
        <rFont val="Times New Roman"/>
        <family val="1"/>
      </rPr>
      <t>federal building</t>
    </r>
    <r>
      <rPr>
        <sz val="12"/>
        <rFont val="Times New Roman"/>
        <family val="1"/>
      </rPr>
      <t>, in coerenza con il modello assicurativo di finanziamento adottato.</t>
    </r>
  </si>
  <si>
    <t xml:space="preserve">Le disposizioni che ne sono oggetto permettono all’Inail di acquisire risorse dotate di specifiche competenze tecniche, allo stato non rinvenibili al proprio interno, e nuovi strumenti di gestione e valorizzazione del patrimonio immobiliare e mobiliare. </t>
  </si>
  <si>
    <t>Quanto agli strumenti, si prevede l’istituzione, da parte dell’Inail, di un proprio nucleo di valutazione e verifica degli investimenti mobiliari e immobiliari.</t>
  </si>
  <si>
    <r>
      <t xml:space="preserve">La disposizione contenuta </t>
    </r>
    <r>
      <rPr>
        <b/>
        <sz val="12"/>
        <rFont val="Times New Roman"/>
        <family val="1"/>
      </rPr>
      <t>al comma 1, lett. a)</t>
    </r>
    <r>
      <rPr>
        <sz val="12"/>
        <rFont val="Times New Roman"/>
        <family val="1"/>
      </rPr>
      <t xml:space="preserve"> prevede che l’INAIL sia autorizzato, ad incrementare la propria dotazione organica di 60 unità, da coprire attraverso procedure concorsuali pubbliche e apposito bando di mobilità.</t>
    </r>
  </si>
  <si>
    <t>Per quanto riguarda il reclutamento tramite procedure concorsuali le stesse saranno avviate dall’INAIL, in deroga ai vincoli in materia di reclutamento nelle pubbliche amministrazioni e ai limiti assunzionali previsti dalla normativa vigente in materia di turn over, per un contingente aggiuntivo di complessive 30 unità di personale a tempo indeterminato di qualifica non dirigenziale in possesso delle necessarie competenze tecnico-amministrative in materia di investimenti mobiliari e immobiliari, oltre a specifiche conoscenze teorico-pratiche in materia di appalti pubblici, da inquadrare nel livello economico iniziale dell’Area C del vigente sistema di classificazione del personale non dirigente del CCNL comparto Funzioni centrali secondo le tabelle retributive degli Enti pubblici non economici (livello C1). Di seguito la tabella con i relativi oneri complessivi da sostenere a regime.</t>
  </si>
  <si>
    <t>ASSUNZIONI A TEMPO INDETERMINATO</t>
  </si>
  <si>
    <t>Qualifiche</t>
  </si>
  <si>
    <t>Unità autorizzate</t>
  </si>
  <si>
    <t>Trattamento complessivo</t>
  </si>
  <si>
    <t>(onere individuale annuo)</t>
  </si>
  <si>
    <t>Oneri a regime assunzioni autorizzate</t>
  </si>
  <si>
    <t>Area C1</t>
  </si>
  <si>
    <t>Totale unità autorizzate</t>
  </si>
  <si>
    <t>Totale oneri</t>
  </si>
  <si>
    <r>
      <t>In considerazione dei tempi tecnici occorrenti per l’espletamento delle relative procedure, le assunzioni avranno decorrenza, presumibilmente, nel mese di ottobre dell’anno 2019. Con riferimento alle procedure di mobilità, l’INAIL è autorizzato a reclutare un contingente aggiuntivo di 30 unità di personale delle amministrazioni pubbliche di qualifica non dirigenziale, in possesso delle necessarie competenze tecnico-amministrative e di adeguata professionalità in materia di investimenti mobiliari e immobiliari, oltre a specifiche conoscenze teorico-pratiche in materia di appalti pubblici, selezionato con apposito bando di mobilità. Sempre in ragione della professionalità richiesta, la procedura di mobilità riguarda, anche in questo caso, personale dell’area C del vigente sistema di classificazione del personale non dirigente del comparto funzioni centrali - Enti pubblici non economici, ovvero personale di altri comparti di contrattazione con inquadramento corrispondente all’Area</t>
    </r>
    <r>
      <rPr>
        <sz val="8"/>
        <rFont val="Verdana"/>
        <family val="2"/>
      </rPr>
      <t xml:space="preserve"> </t>
    </r>
    <r>
      <rPr>
        <sz val="12"/>
        <rFont val="Times New Roman"/>
        <family val="1"/>
      </rPr>
      <t>C. Tenuto conto che la mobilità tra amministrazioni sottoposte a disciplina limitativa delle assunzioni è neutrale dal punto di vista finanziario e che in caso contrario il reclutamento avverrà e a valere sulle facoltà assunzionali previste dalla legislazione vigente per l’Istituto, la norma non reca maggiori oneri per la finanza pubblica.</t>
    </r>
  </si>
  <si>
    <r>
      <t xml:space="preserve">La disposizione contenuta </t>
    </r>
    <r>
      <rPr>
        <b/>
        <sz val="12"/>
        <color rgb="FF000000"/>
        <rFont val="Times New Roman"/>
        <family val="1"/>
      </rPr>
      <t>alla lettera b) dell’articolo 1</t>
    </r>
    <r>
      <rPr>
        <sz val="12"/>
        <color rgb="FF000000"/>
        <rFont val="Times New Roman"/>
        <family val="1"/>
      </rPr>
      <t>, prevede che l’Inail istituisca un proprio nucleo di valutazione e verifica degli investimenti mobiliari e immobiliari, il cui funzionamento è disciplinato con apposito regolamento dell’Istituto secondo criteri volti a valorizzare la peculiarità delle diverse tipologie di investimento, con la funzione di assicurare il supporto tecnico alla programmazione, alla valutazione, all’attuazione e al monitoraggio degli investimenti.</t>
    </r>
  </si>
  <si>
    <t>In ordine alla composizione del nucleo, si dispone che esso è costituito da dieci unità selezionate tramite apposita procedura di valutazione comparativa svolta tra soggetti in possesso di specifica professionalità, scelti tra i dipendenti dell’Istituto, tra i dipendenti delle amministrazioni di cui all’articolo 1, comma 2, del decreto legislativo 30 marzo 2001, n. 165, in posizione di comando e, nel numero massimo di cinque, tra soggetti esterni alla pubblica amministrazione.</t>
  </si>
  <si>
    <t>In merito al trattamento da corrispondere ai componenti, si prevede che esso, comprensivo di rimborsi spese, è fissato con determinazione del presidente dell’Istituto, per i componenti con qualifica non dirigenziale dipendenti dell’Istituto ovvero dipendenti di altre pubbliche amministrazioni in posizione di comando in misura non superiore al trenta per cento del trattamento di cui all’articolo 3, comma 5, del decreto del Presidente del Consiglio dei Ministri 21 dicembre 2012, n. 262, e, per i componenti esterni alla pubblica amministrazione, in misura non superiore al cinquanta per cento del trattamento di cui al medesimo articolo 3, comma 5. Il trattamento indennitario da riconoscere al personale con qualifica non dirigenziale è sostitutivo degli altri trattamenti accessori spettanti in via ordinaria al medesimo personale. Il citato articolo 3, comma 5, prevede un trattamento non superiore a 83.000,00 euro annui lordi. Tenuto conto della composizione del nucleo, che prevede la presenza di componenti esterni alla pubblica amministrazione nel numero massimo di cinque unità, la tabella che segue indica l’importo massimo del trattamento lordo dei componenti, comprensivo di rimborsi spese. Di seguito la tabella con i relativi oneri.</t>
  </si>
  <si>
    <t>NUCLEO DI VALUTAZIONE E VERIFICA DEGLI INVESTIMENTI</t>
  </si>
  <si>
    <t>Componente</t>
  </si>
  <si>
    <t>(individuale annuo lordo)</t>
  </si>
  <si>
    <t>(annuo lordo)</t>
  </si>
  <si>
    <t>Dipendente Inail oppure dipendente PA in posizione di comando</t>
  </si>
  <si>
    <r>
      <t xml:space="preserve">€ 24.900,00 </t>
    </r>
    <r>
      <rPr>
        <b/>
        <sz val="8"/>
        <color rgb="FF000000"/>
        <rFont val="Times New Roman"/>
        <family val="1"/>
      </rPr>
      <t>*</t>
    </r>
    <r>
      <rPr>
        <sz val="8"/>
        <color rgb="FF000000"/>
        <rFont val="Times New Roman"/>
        <family val="1"/>
      </rPr>
      <t xml:space="preserve"> </t>
    </r>
  </si>
  <si>
    <r>
      <t xml:space="preserve">€ 124.500,00 </t>
    </r>
    <r>
      <rPr>
        <b/>
        <sz val="8"/>
        <color rgb="FF000000"/>
        <rFont val="Times New Roman"/>
        <family val="1"/>
      </rPr>
      <t>*</t>
    </r>
    <r>
      <rPr>
        <sz val="8"/>
        <color rgb="FF000000"/>
        <rFont val="Times New Roman"/>
        <family val="1"/>
      </rPr>
      <t xml:space="preserve"> </t>
    </r>
  </si>
  <si>
    <t>Esterno alla PA</t>
  </si>
  <si>
    <t xml:space="preserve">Totale unità </t>
  </si>
  <si>
    <r>
      <t>*</t>
    </r>
    <r>
      <rPr>
        <sz val="8"/>
        <color rgb="FF000000"/>
        <rFont val="Times New Roman"/>
        <family val="1"/>
      </rPr>
      <t xml:space="preserve"> La disposizione prevede che “Il trattamento indennitario da riconoscere al personale con qualifica non dirigenziale è sostitutivo degli altri trattamenti accessori spettanti in via ordinaria al medesimo personale”. </t>
    </r>
  </si>
  <si>
    <t>Il trattamento accessorio totale, comprensivo degli oneri riflessi, in base all’attuale “Costo medio personale delle aree professionali livello economico C1” dell’Istituto, è pari ad € 18.802,95.</t>
  </si>
  <si>
    <t xml:space="preserve">Pertanto, il maggior costo effettivo per i componenti del nucleo con qualifica non dirigenziale, che siano dipendenti dell’Istituto ovvero dipendenti di altre pubbliche amministrazioni in posizione di comando, ammonta ad € 6.097,05 (€ 24.900,00 - € 18.802,95) individuali annui lordi e ad € 30.485,25 (€ 6.097,05 x 5) complessivi annui lordi. </t>
  </si>
  <si>
    <t>L’Istituto assicura il funzionamento del nucleo avvalendosi delle risorse finanziarie, umane, strumentali e tecnologiche disponibili a legislazione vigente. In considerazione dei tempi tecnici occorrenti per l’espletamento dell’apposita procedura di valutazione comparativa, il nucleo inizierà ad operare, presumibilmente, nella seconda metà dell’anno 2019.</t>
  </si>
  <si>
    <r>
      <t xml:space="preserve">In relazione alla copertura degli oneri derivanti dalle suindicate disposizioni, in particolare, il </t>
    </r>
    <r>
      <rPr>
        <b/>
        <sz val="12"/>
        <color rgb="FF000000"/>
        <rFont val="Times New Roman"/>
        <family val="1"/>
      </rPr>
      <t>comma 2</t>
    </r>
    <r>
      <rPr>
        <b/>
        <sz val="8"/>
        <color rgb="FF000000"/>
        <rFont val="Verdana"/>
        <family val="2"/>
      </rPr>
      <t xml:space="preserve"> </t>
    </r>
    <r>
      <rPr>
        <sz val="12"/>
        <color rgb="FF000000"/>
        <rFont val="Times New Roman"/>
        <family val="1"/>
      </rPr>
      <t>prevede che dall’attuazione delle disposizioni di cui al comma 1, lettere a) primo periodo, e b), in quanto relative all’efficace svolgimento di attività connesse e strumentali alla realizzazione degli investimenti e alla relativa valorizzazione, l’Inail provvede a valere sulle risorse di cui all’articolo 2, commi 488 e 491, della legge 24 dicembre 2007, n. 244, prevedendo, l’istituzione di un apposito fondo di parte corrente nell’ambito del bilancio dell’Istituto, con una dotazione non superiore, per l'anno 2019, a 600.000 euro e, a decorrere dall’anno 2020, a 2 milioni di euro.  Il citato articolo 2, comma 488, consente agli enti previdenziali pubblici di effettuare investimenti nel limite del 7% dei fondi disponibili. Per Inail tale consistenza, con esclusione degli investimenti a carattere strumentale, è prevista, per il triennio 2018/2020, pari a euro 950 milioni sia per l’anno 2018 che per l’anno 2019 e a euro 850 milioni per l’anno 2020; per il precedente triennio, gli importi da destinare agli investimenti sono risultati pari a euro 920 milioni per l’anno 2017, a euro 950 milioni per l’anno 2016 e a euro 1.100 milioni per l’anno 2015.</t>
    </r>
  </si>
  <si>
    <t>Articolo 34</t>
  </si>
  <si>
    <r>
      <t>Comma 1:</t>
    </r>
    <r>
      <rPr>
        <sz val="12"/>
        <rFont val="Times New Roman"/>
        <family val="1"/>
      </rPr>
      <t xml:space="preserve"> indica, ai sensi dell’articolo 48, comma 1, del decreto legislativo 31 marzo 2001, n. 165, le risorse finanziarie per il triennio contrattuale 2019-2021 pari a 1.100 mln di euro per il 2019, 1.425 mln di euro per il 2020 e 1.775 mln di euro a decorrere dal 2021, per il personale statale contrattualizzato (in regime privatistico e di diritto pubblico) e per i miglioramenti economici del restante personale in regime di diritto pubblico.</t>
    </r>
  </si>
  <si>
    <r>
      <t>Comma 2:</t>
    </r>
    <r>
      <rPr>
        <sz val="12"/>
        <rFont val="Times New Roman"/>
        <family val="1"/>
      </rPr>
      <t xml:space="preserve"> precisa che gli stanziamenti previsti per la copertura degli oneri recati dal comma 1, comprendono anche gli oneri riflessi a carico delle Amministrazioni (contributi previdenziali ed IRAP) e concorrono a costituire l’importo complessivo massimo di cui all’articolo 21, comma 1-ter, lett. e), della legge n. 196/2009.</t>
    </r>
  </si>
  <si>
    <r>
      <t>Comma 3:</t>
    </r>
    <r>
      <rPr>
        <sz val="12"/>
        <rFont val="Times New Roman"/>
        <family val="1"/>
      </rPr>
      <t xml:space="preserve"> gli incrementi di cui al comma 1 si applicano anche al personale contrattualizzato delle amministrazioni non statali per le quali, in applicazione della normativa vigente, gli oneri contrattuali restano a carico dei rispettivi bilanci.</t>
    </r>
  </si>
  <si>
    <r>
      <t>Comma 4:</t>
    </r>
    <r>
      <rPr>
        <sz val="12"/>
        <rFont val="Times New Roman"/>
        <family val="1"/>
      </rPr>
      <t xml:space="preserve"> prevede che le disposizioni di cui al comma 3 si applicano anche al personale convenzionato con il Servizio sanitario nazionale.</t>
    </r>
  </si>
  <si>
    <r>
      <t>Comma 5:</t>
    </r>
    <r>
      <rPr>
        <sz val="12"/>
        <color rgb="FF000000"/>
        <rFont val="Times New Roman"/>
        <family val="1"/>
      </rPr>
      <t xml:space="preserve"> prevede che, nelle more della definizione dei contratti collettivi di lavoro e dei provvedimenti negoziali relativi al triennio 2019-2021, a valere sulle risorse a copertura degli oneri di cui ai commi 1 e 3, si dà luogo, in deroga alle procedure previste dai rispettivi ordinamenti, all’erogazione:</t>
    </r>
  </si>
  <si>
    <r>
      <t>a)</t>
    </r>
    <r>
      <rPr>
        <sz val="7"/>
        <rFont val="Times New Roman"/>
        <family val="1"/>
      </rPr>
      <t xml:space="preserve">      </t>
    </r>
    <r>
      <rPr>
        <sz val="12"/>
        <color rgb="FF000000"/>
        <rFont val="Times New Roman"/>
        <family val="1"/>
      </rPr>
      <t>dell’anticipazione prevista dall’articolo 47-</t>
    </r>
    <r>
      <rPr>
        <i/>
        <sz val="12"/>
        <color rgb="FF000000"/>
        <rFont val="Times New Roman"/>
        <family val="1"/>
      </rPr>
      <t>bis</t>
    </r>
    <r>
      <rPr>
        <sz val="12"/>
        <color rgb="FF000000"/>
        <rFont val="Times New Roman"/>
        <family val="1"/>
      </rPr>
      <t>, comma 2, del decreto legislativo n. 165 del 2001 e degli analoghi trattamenti previsti dai provvedimenti negoziali relativi al personale contrattualizzato in regime di diritto pubblico nella misura percentuale, rispetto agli stipendi tabellari, dello 0,42 per cento dal 1° aprile 2019 al 30 giugno 2019, e dello 0,7 per cento a decorrere dal 1° luglio 2019 (dettaglio oneri in tabella n. 1);</t>
    </r>
  </si>
  <si>
    <r>
      <t>b)</t>
    </r>
    <r>
      <rPr>
        <b/>
        <sz val="7"/>
        <rFont val="Times New Roman"/>
        <family val="1"/>
      </rPr>
      <t xml:space="preserve">     </t>
    </r>
    <r>
      <rPr>
        <sz val="12"/>
        <color rgb="FF000000"/>
        <rFont val="Times New Roman"/>
        <family val="1"/>
      </rPr>
      <t xml:space="preserve">al </t>
    </r>
    <r>
      <rPr>
        <sz val="12"/>
        <rFont val="Times New Roman"/>
        <family val="1"/>
      </rPr>
      <t xml:space="preserve">personale di cui all’articolo 2, comma 2, del citato decreto legislativo n. 165, dell’elemento perequativo una tantum introdotto dai relativi contratti collettivi nazionali di lavoro per il triennio 2016-2018, nelle misure, con le modalità e i criteri ivi previsti e con decorrenza dal primo gennaio 2019 fino alla data di definitiva sottoscrizione dei predetti contratti collettivi nazionali relativi al triennio 2019-2021 che ne disciplinano il riassorbimento (tabella n. 1 per il personale statale contrattualizzato e tabella 2 per il personale non statale contrattualizzato). </t>
    </r>
  </si>
  <si>
    <t xml:space="preserve">Le risorse stanziate dal comma 1, pari a 1.100 milioni di euro per l’anno 2019, 1.425 milioni di euro per l’anno 2020 e 1.775 milioni di euro a decorrere dal 2021, corrispondono ad un incremento delle retribuzioni medie complessive del personale appartenente al settore Stato pari all’1,3 per cento per l’anno 2019, all’1,65 per cento (1,3 per cento + 0,35 per cento) per l’anno 2020 e all’1,95 (1,3 per cento + 0,35 per cento + 0,3 per cento) per cento a decorrere dal 2021, considerando anche gli effetti dei miglioramenti economici previsti per il personale in regime di diritto pubblico non contrattualizzato. </t>
  </si>
  <si>
    <t>In particolare, sono state considerate (incluse le unità di cui è prevista dalla presente legge di bilancio l'assunzione in deroga alle ordinarie facoltà assunzionali) circa 1,88 milioni unità di personale “contrattualizzato” ed una retribuzione annua media stimata - sulla base dei  dati del conto annuale 2016 e considerando la rivalutazione del 3,48 per cento per tener conto dei benefici strutturali previsti dal triennio contrattuale 2016-2018 - in circa 32.600 euro lordo dipendente.</t>
  </si>
  <si>
    <t>L’adozione della predetta percentuale per i settori non statali del pubblico impiego, determina oneri, per il rinnovo dei relativi contratti per il triennio 2019-2021, stimabili in 940 milioni di euro per l’anno 2019, 1.200 milioni di euro per l’anno 2020 ed in 1.415 milioni di euro a decorrere dall’anno 2021. Tali valori sono stati ottenuti prendendo a riferimento circa 1,4 milioni di unità di personale ed una retribuzione annua media di circa 35.300 euro lordo dipendente (retribuzione da conto annuale 2016, rivalutata del 3,48 per cento).</t>
  </si>
  <si>
    <t>Tabella n. 1. Stato.</t>
  </si>
  <si>
    <t>Anni</t>
  </si>
  <si>
    <t>Personale pubblico statale contrattualizzato</t>
  </si>
  <si>
    <t>Unità di riferimento 1,88 mln – retribuzione media 32.600</t>
  </si>
  <si>
    <t>Importi in milioni di euro al lordo degli oneri riflessi e imposte a carico dell’amministrazione</t>
  </si>
  <si>
    <t>Quota di risorse di cui al comma 1, relative alla contrattazione 2019-2021, anticipate per legge e da riassorbirsi nei benefici contrattuali</t>
  </si>
  <si>
    <t>Anticipazione contrattuale</t>
  </si>
  <si>
    <t>(comma 5 lett.  a)</t>
  </si>
  <si>
    <r>
      <t xml:space="preserve">Elemento perequativo </t>
    </r>
    <r>
      <rPr>
        <b/>
        <i/>
        <sz val="10"/>
        <rFont val="Times New Roman"/>
        <family val="1"/>
      </rPr>
      <t>(comma 5 lett. b)</t>
    </r>
  </si>
  <si>
    <r>
      <t xml:space="preserve">Contrattazione / Incremento Fondi trattamento accessorio </t>
    </r>
    <r>
      <rPr>
        <b/>
        <i/>
        <sz val="10"/>
        <rFont val="Times New Roman"/>
        <family val="1"/>
      </rPr>
      <t>(comma 6)</t>
    </r>
  </si>
  <si>
    <t>Tabella n. 2. Non Stato</t>
  </si>
  <si>
    <r>
      <t>Personale pubblico non statale</t>
    </r>
    <r>
      <rPr>
        <b/>
        <sz val="10"/>
        <color rgb="FFFF0000"/>
        <rFont val="Times New Roman"/>
        <family val="1"/>
      </rPr>
      <t xml:space="preserve"> </t>
    </r>
    <r>
      <rPr>
        <b/>
        <sz val="10"/>
        <rFont val="Times New Roman"/>
        <family val="1"/>
      </rPr>
      <t>contrattualizzato</t>
    </r>
  </si>
  <si>
    <t>(articolo 48, comma 2, D.Lgs. n. 165/2001)</t>
  </si>
  <si>
    <t>Unità di riferimento 1.410.628 – retribuzione media 35.300</t>
  </si>
  <si>
    <t xml:space="preserve">Quota di risorse di cui al comma 1 necessarie per le anticipazioni di cui al comma 5, lettere a) e b) </t>
  </si>
  <si>
    <t>(comma 5, lettera a)</t>
  </si>
  <si>
    <t>Elemento perequativo</t>
  </si>
  <si>
    <t>(comma 5 lett. b)</t>
  </si>
  <si>
    <r>
      <t xml:space="preserve">L’onere per l’anticipazione di cui al </t>
    </r>
    <r>
      <rPr>
        <b/>
        <sz val="12"/>
        <rFont val="Times New Roman"/>
        <family val="1"/>
      </rPr>
      <t>comma 5, lettera a),</t>
    </r>
    <r>
      <rPr>
        <sz val="12"/>
        <rFont val="Times New Roman"/>
        <family val="1"/>
      </rPr>
      <t xml:space="preserve"> è stato quantificato prendendo a riferimento l’IPCA per l’anno 2019 come stimato dall’ISTAT a maggio 2018 (1,4%); valore confermato nella Nota di Aggiornamento al Documento di Economia e Finanza. Sulla base di quanto previsto, al riguardo, dai recenti CCNL, l’anticipazione dovrà essere corrisposta riconoscendo il 30% dell’IPCA (30% dell’1,4%, ovvero lo 0,42%), dal 1° aprile 2019 al 30 giugno 2019 e, a decorrere dal 1° luglio 2019, nella misura del 50% dell’IPCA (50% dell’1,4% ovvero lo 0,7%), applicato sulle sole voci stipendiali (stima stipendio medio 25.184 euro per il settore Stato). Il personale interessato dall’emolumento in questione è quello contrattualizzato ovvero destinatario di provvedimenti negoziali. Resta escluso, pertanto, il personale in regime di diritto pubblico destinatario dei miglioramenti automatici della retribuzione.  Gli oneri per l’anticipazione in questione sono pertanto ricompresi tra quelli indicati nei commi 1 e 3 dell’articolo in esame e verranno riassorbiti nei miglioramenti stipendiali all’atto del rinnovo contrattuale 2019-2021.</t>
    </r>
  </si>
  <si>
    <t>Gli oneri indiati al comma 1 includono i seguenti importi già stanziati nel bilancio dello Stato a legislazione vigente (dati in milioni di euro lordo amministrazione):</t>
  </si>
  <si>
    <t>Anticipazione articolo 47bis, comma 2,  D.Lgs. 165/2001</t>
  </si>
  <si>
    <t>Residui (comma 7)</t>
  </si>
  <si>
    <t>Quantificazione Oneri per l’emolumento perequativo di cui al comma 5, lettera b)</t>
  </si>
  <si>
    <t>Gli oneri per l’erogazione dell’emolumento perequativo previsto dai CCNL relativi al triennio 2016-2018, sono stati quantificati prendendo a riferimento i predetti contratti e conteggiando il beneficio in parola, di natura accessoria, per 12 mensilità. Di seguito una tabella di sintesi:</t>
  </si>
  <si>
    <t>Settori</t>
  </si>
  <si>
    <t>Stima unità di personale beneficiario</t>
  </si>
  <si>
    <t>Stima beneficio medio per 12 mensilità loro dipendente</t>
  </si>
  <si>
    <t>Onere lordo amministrazione (euro milioni)</t>
  </si>
  <si>
    <t>Stato</t>
  </si>
  <si>
    <t>Non Stato</t>
  </si>
  <si>
    <r>
      <t>Comma 6:</t>
    </r>
    <r>
      <rPr>
        <sz val="12"/>
        <color rgb="FF000000"/>
        <rFont val="Times New Roman"/>
        <family val="1"/>
      </rPr>
      <t xml:space="preserve"> prevede che, per il personale di cui al decreto legislativo 12 maggio 1995, n. 195 e di cui agli articoli 34 e 80 del decreto legislativo 13 ottobre 2005, n. 217, a valere sulle risorse a copertura degli oneri di cui al comma 1, l’importo di 210 mln può essere destinato, nell’ambito dei rispettivi provvedimenti negoziali relativi al triennio 2019–2021, alla disciplina degli istituti normativi nonché ai trattamenti economici accessori per la valorizzazione dei servizi di natura operativa. La norma prevede, inoltre, che, previo avvio delle rispettive procedure negoziali e di concertazione, in caso di mancato perfezionamento dei predetti provvedimenti negoziali alla data del 30 giugno di ciascuno degli anni 2019, 2020 e 2021, il citato importo annuale di 210 mln di euro è destinato con decreto del Presidente del Consiglio dei ministri, su proposta dei Ministri della pubblica amministrazione e dell'economia e delle finanze, sentiti i Ministri dell'interno, della difesa e della giustizia all’incremento delle risorse dei fondi per i servizi istituzionali del personale del Comparto Sicurezza-Difesa e dei fondi per il trattamento accessorio del personale dei Vigili del Fuoco, con successivo riassorbimento nell’ambito dei benefici economici relativi al triennio 2019–2021 (tabella n. 1).</t>
    </r>
  </si>
  <si>
    <r>
      <t>Comma 7</t>
    </r>
    <r>
      <rPr>
        <sz val="12"/>
        <rFont val="Times New Roman"/>
        <family val="1"/>
      </rPr>
      <t xml:space="preserve">. Prevede che, nell’anno 2019, sono versati all’entrata al bilancio dello Stato e restano acquisiti all’erario, 140 milioni di euro iscritti sul conto dei residui ai sensi dell’articolo 1, comma 679, della legge 27 dicembre 2017, n. 205. </t>
    </r>
  </si>
  <si>
    <t>Articolo 35</t>
  </si>
  <si>
    <r>
      <t>Assunzioni presso l’ispettorato nazionale del lavoro</t>
    </r>
    <r>
      <rPr>
        <sz val="12"/>
        <rFont val="Times New Roman"/>
        <family val="1"/>
      </rPr>
      <t>.</t>
    </r>
  </si>
  <si>
    <r>
      <t>Comma 1.</t>
    </r>
    <r>
      <rPr>
        <sz val="12"/>
        <rFont val="Times New Roman"/>
        <family val="1"/>
      </rPr>
      <t xml:space="preserve"> Per le finalità perseguite con la disposizione, si autorizza (</t>
    </r>
    <r>
      <rPr>
        <b/>
        <sz val="12"/>
        <rFont val="Times New Roman"/>
        <family val="1"/>
      </rPr>
      <t>lettera a</t>
    </r>
    <r>
      <rPr>
        <sz val="12"/>
        <rFont val="Times New Roman"/>
        <family val="1"/>
      </rPr>
      <t xml:space="preserve">) l’Ispettorato nazionale del lavoro ad assumere, con incremento della dotazione organica, un contingente di personale ispettivo di Area III pari a 300 unità a decorrere dall’anno 2019, a 300 unità a decorrere dal 2020 e a 400 unità a decorrere dal 2021.  Si precisa che ai fini della quantificazione della spesa complessiva è stata presa in considerazione una retribuzione </t>
    </r>
    <r>
      <rPr>
        <i/>
        <sz val="12"/>
        <rFont val="Times New Roman"/>
        <family val="1"/>
      </rPr>
      <t>pro capite</t>
    </r>
    <r>
      <rPr>
        <sz val="12"/>
        <rFont val="Times New Roman"/>
        <family val="1"/>
      </rPr>
      <t xml:space="preserve"> per l’area III pari a euro 40.655 (37.255 euro trattamento fondamentale e 3.400 euro trattamento accessorio). Inoltre, considerati i tempi necessari per il reclutamento del suddetto contingente, si ipotizza che le prime 300 unità non siano assunte prima del mese di luglio 2019. Nelle tabelle seguenti sono illustrati gli oneri assunzionali per il triennio considerato:</t>
    </r>
  </si>
  <si>
    <t>ASSUNZIONI INL</t>
  </si>
  <si>
    <t>unità di personale</t>
  </si>
  <si>
    <t>Retribuzione pro capite</t>
  </si>
  <si>
    <t>Anno 2019 (rateo)</t>
  </si>
  <si>
    <t>Anno 2020</t>
  </si>
  <si>
    <t>Anno 2021</t>
  </si>
  <si>
    <t>AREA III</t>
  </si>
  <si>
    <t>Ispettori</t>
  </si>
  <si>
    <t>TOT oneri</t>
  </si>
  <si>
    <r>
      <t xml:space="preserve">La </t>
    </r>
    <r>
      <rPr>
        <b/>
        <sz val="12"/>
        <rFont val="Times New Roman"/>
        <family val="1"/>
      </rPr>
      <t>lettera b)</t>
    </r>
    <r>
      <rPr>
        <sz val="12"/>
        <rFont val="Times New Roman"/>
        <family val="1"/>
      </rPr>
      <t xml:space="preserve"> prevede un incremento delle sanzioni relative ad alcune violazioni in materia di lavoro irregolare indicate in norma. Le somme di cui alla lettera b), punti 1) e 2) sono versate all’entrata del bilancio dello Stato per essere riassegnate allo stato di previsione della spesa del Ministero del Lavoro e delle politiche sociali in apposito capitolo destinato alle spese di funzionamento nonché all’incremento dei fondi per la contrattazione integrativa dell'Ispettorato nazionale del lavoro anche allo scopo di valorizzare l'apporto del personale dirigenziale e non dirigenziale al miglioramento dell'efficacia ed efficienza dell'azione dell'Agenzia.</t>
    </r>
  </si>
  <si>
    <t>Con decreto del Ministro del Lavoro e delle politiche sociali di concerto con il Ministro dell'economia e delle finanze su proposta dell'Agenzia viene determinato l’ammontare  delle risorse destinate annualmente all'incremento dei fondi per la contrattazione integrativa. Tale ammontare non può essere superiore al 15 per cento dell’ammontare complessivo della componente variabile della retribuzione accessoria di ciascun fondo legata alla produttività. L’utilizzo delle predette risorse avviene secondo i criteri da definirsi mediante la contrattazione collettiva integrativa sulla base della performance individuale e collettiva di cui al D.Lgs. n. 150/2009 e successive modificazioni.</t>
  </si>
  <si>
    <r>
      <t xml:space="preserve">La </t>
    </r>
    <r>
      <rPr>
        <b/>
        <sz val="12"/>
        <rFont val="Times New Roman"/>
        <family val="1"/>
      </rPr>
      <t>lettera c</t>
    </r>
    <r>
      <rPr>
        <sz val="12"/>
        <rFont val="Times New Roman"/>
        <family val="1"/>
      </rPr>
      <t>) finalizza le entrate derivanti dall’applicazione dell’articolo 9, comma 2, del decreto legislativo 14 settembre 2015, n. 149 relativi a eventuali introiti dell’Ispettorato in materia di contenzioso, destinandole fino a 500.000 euro ad incentivare l’attività di rappresentanza in giudizio dell’Ente. Trattasi di risorse che a legislazione vigente risultano già essere parte integrante delle dotazioni finanziarie dell’Ispettorato, pertanto la disposizione non comporta nuovi e maggiori oneri per la finanza pubblica.</t>
    </r>
    <r>
      <rPr>
        <b/>
        <sz val="12"/>
        <rFont val="Times New Roman"/>
        <family val="1"/>
      </rPr>
      <t xml:space="preserve"> </t>
    </r>
  </si>
  <si>
    <r>
      <t>Comma 2.</t>
    </r>
    <r>
      <rPr>
        <sz val="12"/>
        <rFont val="Times New Roman"/>
        <family val="1"/>
      </rPr>
      <t xml:space="preserve"> Ai predetti oneri assunzionali derivanti dal reclutamento del contingente di personale in questione, pari ad euro 6.100.000 per l’anno 2019, ad euro 24.393.000 per l’anno 2020 e ad euro 40.655.000 a decorrere dall’anno 2021, si provvede a valere sulle risorse del fondo di cui all’articolo 1, comma 365, della legge 11 dicembre 2016, n. 232, lettera b), come rifinanziato ai sensi del comma 1 dell’articolo 28 del provvedimento in esame.</t>
    </r>
  </si>
  <si>
    <t>Articolo 36</t>
  </si>
  <si>
    <t>Riordino dei ruoli e delle carriere del personale delle Forze di polizia e delle Forze armate</t>
  </si>
  <si>
    <t>La disposizione prevede l’incremento del fondo, di cui all’articolo 35, del decreto legge 4 ottobre 2018, n. 113, di euro 70.000.000 a decorrere dall’anno 2020. Tale fondo è finalizzato all’adozione di provvedimenti normativi in materia di riordino dei ruoli e delle carriere del personale delle Forze di polizia e delle Forze armate, ivi comprese le Capitanerie di porto, volti a correggere ed integrare il decreto legislativo 29 maggio 2017, n. 94, e il decreto legislativo 29 maggio 2017, n. 95.</t>
  </si>
  <si>
    <t>Politiche giovanili</t>
  </si>
  <si>
    <t>Art. 37</t>
  </si>
  <si>
    <t>La disposizione prevede un incremento di  30 milioni di euro annui a decorrere dall’anno 2019, del Fondo per le Politiche giovanili di cui all’art. 19, comma 2 del decreto legge 4 luglio 2006, n. 223, convertito con modificazioni dalla legge 4 agosto 2006, n. 248. La disposizione comporta oneri pari a 30 milioni di euro annui a decorrere dall’anno 2019.</t>
  </si>
  <si>
    <t>Misure a tutela dei risparmiatori</t>
  </si>
  <si>
    <t>Articolo 38</t>
  </si>
  <si>
    <t xml:space="preserve">Fondo per il ristoro dei risparmiatori </t>
  </si>
  <si>
    <t>La norma istituisce un nuovo Fondo di ristoro finanziario provvisto di una dotazione iniziale di 525 milioni di euro per ciascuno degli anni 2019, 2020 e 2021 in favore dei risparmiatori danneggiati dalle pratiche non conformi alle leggi vigenti in materia di sottoscrizione e di collocamento di azioni riconducibili alle banche nazionali prive di mezzi patrimoniali adeguati ai fini risarcitori perché poste in liquidazione coatta amministrativa.</t>
  </si>
  <si>
    <r>
      <t xml:space="preserve">Il </t>
    </r>
    <r>
      <rPr>
        <b/>
        <sz val="12"/>
        <rFont val="Times New Roman"/>
        <family val="1"/>
      </rPr>
      <t>comma 1</t>
    </r>
    <r>
      <rPr>
        <sz val="12"/>
        <rFont val="Times New Roman"/>
        <family val="1"/>
      </rPr>
      <t xml:space="preserve"> dispone che nello stato di previsione del Ministero dell’economia e delle finanze sia istituito il Fondo di ristoro con una dotazione finanziaria iniziale di 525 milioni di euro per ciascuno degli anni 2019, 2020 e 2021.</t>
    </r>
  </si>
  <si>
    <t>Alla copertura finanziaria del predetto onere, si provvede per l’importo di 25 milioni di euro per ciascuno degli anni 2019, 2020 e 2021  mediante la riduzione dell’autorizzazione di spesa prevista dal vigente articolo 1, comma 1106, della legge 27 dicembre 2017 n. 205  e per l’importo di 500 milioni di euro per l’anno 2019 mediante acquisizione all’Erario delle risorse della contabilità speciale di cui all’articolo 7-quinquies, comma 7, del decreto-legge 10 febbraio 2009, n. 5, convertito dalla legge 9 aprile 2009, n. 33, che sono versate all’entrata del bilancio dello Stato entro il 30 marzo 2019. Tale contabilità speciale è alimentata dall'importo dei conti correnti e dei rapporti bancari definiti come dormienti all'interno del sistema bancario nonché' del comparto assicurativo e finanziario e dagli altri importo previsti dall'articolo 1, commi 343 e successivi della legge 23 dicembre 2005, n. 266. Le somme non impegnate al temine di ciascun esercizio finanziario sono conservate nel conto residui per essere utilizzate negli esercizi successivi.</t>
  </si>
  <si>
    <r>
      <t xml:space="preserve">Il </t>
    </r>
    <r>
      <rPr>
        <b/>
        <sz val="12"/>
        <rFont val="Times New Roman"/>
        <family val="1"/>
      </rPr>
      <t xml:space="preserve">comma </t>
    </r>
    <r>
      <rPr>
        <sz val="12"/>
        <rFont val="Times New Roman"/>
        <family val="1"/>
      </rPr>
      <t>7 dispone il potenziamento dell’attività dell'Arbitro per le Controversie Finanziarie da parte della CONSOB, mediante l’incremento dei Collegi arbitrali fino a dieci prevedendo Collegi specializzati riservati ai risparmiatori in situazioni di debolezza economica. Gli oneri per il funzionamento dell’Arbitro per le Controversie Finanziarie (ACF), per le esigenze logistiche e per le dotazioni informatiche necessarie, nonché le spese del procedimento non altrimenti recuperabili sono poste a carico delle disponibilità del Fondo di cui all’articolo 32-ter.1 del decreto legislativo del 24 febbraio 1998 n. 58. Tale fondo è istituito nel bilancio della Consob e ha canali di alimentazione autonomi: dal suo utilizzo per le finalità di cui al presente comma non discendono pertanto oneri per la finanza pubblica non essendo incrementato il contributo statale al fondo. Le disponibilità finanziarie per il funzionamento dell’ACF affluiscono in appositi fondi speciali, separati dal patrimonio della Consob e dagli altri fondi, per essere utilizzate esclusivamente per gli scopi indicati. Esaurita la loro funzione, le disponibilità residue sono versate all’entrata del bilancio dello Stato per essere riassegnate al Fondo di ristoro.</t>
    </r>
  </si>
  <si>
    <r>
      <t>Comma 8.</t>
    </r>
    <r>
      <rPr>
        <sz val="12"/>
        <rFont val="Times New Roman"/>
        <family val="1"/>
      </rPr>
      <t xml:space="preserve"> La disposizione autorizza la CONSOB ad assumere, mediante selezione pubblica, in aggiunta alla dotazione della pianta organica vigente per un massimo di cinque anni, con contratto di lavoro subordinato a tempo determinato fino a 55 unità di personale in possesso di idonee professionalità e competenze, comportante un onere pari a 4,5 milioni di euro per ciascuno degli anni dal 2019 al 2023. Per gli anni dal 2019 al 2021 ai relativi oneri, si provvede mediante corrispondente riduzione delle risorse del Fondo di ristoro finanziario di cui al comma 1.   </t>
    </r>
  </si>
  <si>
    <t>L’onere relativo a tali assunzioni a tempo determinato è stato quantificato assumendo che la procedura di selezione, con contratto di lavoro subordinato a tempo determinato, riguardi 50 unità nella qualifica di coadiutore e 5 unità nella qualifica di vice assistente, come di seguito indicato.</t>
  </si>
  <si>
    <t>Unità a t.d.</t>
  </si>
  <si>
    <t>Costo annuo</t>
  </si>
  <si>
    <t>Coadiutore</t>
  </si>
  <si>
    <t>Vice-assistente</t>
  </si>
  <si>
    <r>
      <t xml:space="preserve">Il </t>
    </r>
    <r>
      <rPr>
        <b/>
        <sz val="12"/>
        <color rgb="FF000000"/>
        <rFont val="Times New Roman"/>
        <family val="1"/>
      </rPr>
      <t xml:space="preserve">comma 10 </t>
    </r>
    <r>
      <rPr>
        <sz val="12"/>
        <color rgb="FF000000"/>
        <rFont val="Times New Roman"/>
        <family val="1"/>
      </rPr>
      <t>consente la stipula di apposito protocollo tra CONSOB e Fondo interbancario di tutela dei depositi istituito ai sensi dell’articolo 96 del decreto legislativo 1 settembre 1993 n. 385, per l’acquisizione della documentazione occorrente per l’adozione della decisione dell’ACF che il risparmiatore non è in grado di produrre e che si trovano nella disponibilità delle banche. La disposizione prevede espressamente che dalla stipula non derivino oneri per il bilancio dello Stato.</t>
    </r>
  </si>
  <si>
    <t>Titolo IV</t>
  </si>
  <si>
    <t>Misure di settore esigenze Ministeri</t>
  </si>
  <si>
    <t>Articolo  39</t>
  </si>
  <si>
    <t>Risorse per la riduzione dei tempi di attesa delle prestazioni sanitarie</t>
  </si>
  <si>
    <r>
      <t>La disposizione, per le finalità ivi previste, dispone</t>
    </r>
    <r>
      <rPr>
        <b/>
        <sz val="12"/>
        <color rgb="FF000000"/>
        <rFont val="Times New Roman"/>
        <family val="1"/>
      </rPr>
      <t xml:space="preserve"> </t>
    </r>
    <r>
      <rPr>
        <sz val="12"/>
        <color rgb="FF000000"/>
        <rFont val="Times New Roman"/>
        <family val="1"/>
      </rPr>
      <t xml:space="preserve">per il triennio 2019-2021, una specifica autorizzazione di spesa di conto capitale di  50 milioni di euro annui da ripartire tra le regioni secondo modalità demandate con decreto del Ministro della salute, di concerto con il Ministro dell’economia e delle finanze, previa intesa in sede di Conferenza permanente per i rapporti tra lo Stato, le regioni e le province autonome di Trento e di Bolzano, da adottarsi entro sessanta giorni dall’entrata in vigore della presente legge. </t>
    </r>
  </si>
  <si>
    <t xml:space="preserve">Il predetto finanziamento si rende necessario per implementare i sistemi di prenotazione regionali al fine di favorire la capillarizzazione ed il massimo decentramento dei luoghi di primo accesso con il servizio sanitario regionale, ampliando e unificando la rete dei punti di accesso dei cittadini.  </t>
  </si>
  <si>
    <t>Articolo 40</t>
  </si>
  <si>
    <t>Fabbisogno sanitario nazionale standard 2019-2021</t>
  </si>
  <si>
    <r>
      <t>Commi da 1 a 3.</t>
    </r>
    <r>
      <rPr>
        <sz val="12"/>
        <rFont val="Times New Roman"/>
        <family val="1"/>
      </rPr>
      <t xml:space="preserve"> Il livello del finanziamento del Servizio sanitario nazionale è stato fissato per l’anno 2019 in 115.000 milioni di euro dall’articolo 1, comma 392, della legge n. 232 del 2016 ed è stato successivamente rideterminato in 114.435 milioni di euro dal combinato disposto del Decreto interministeriale 5 giugno 2017, dell’articolo 18-bis, comma 3, del decreto-legge n. 148 del 2017, convertito, con modificazioni, dalla legge n. 172 del 2017, dell’articolo 1, commi 435 e 827, della legge n. 205 del 2017, nonché dell’articolo 9 della legge n. 4 del 2018.</t>
    </r>
  </si>
  <si>
    <t>La presente disposizione conferma per il 2019 il predetto valore e lo incrementa di 2.000 milioni di euro per l’anno 2020 e di ulteriori 1.500 milioni di euro per l’anno 2021. Come noto il finanziamento del Servizio sanitario nazionale è garantito in parte dalle entrate proprie degli enti sanitari (tipicamente i ticket sulle prestazioni) e dai gettiti derivanti dall’applicazione delle aliquote base di IRAP e addizionale regionale all’IRPEF e, per la quota residuale del fabbisogno stabilito dalla legge, dagli stanziamenti del bilancio statale a titolo di compartecipazione all’IVA e di fondo sanitario nazionale. Le autonomie speciali compartecipano alla spesa sanitaria non coperta dai gettiti dell’IRAP e dell’addizionale regionale all’IRPEF a valere sulle maggiori entrate del loro bilancio derivanti dalle compartecipazioni al gettito di tributi erariali che lo Stato ha loro ceduto.</t>
  </si>
  <si>
    <r>
      <t xml:space="preserve">Comma 4. </t>
    </r>
    <r>
      <rPr>
        <sz val="12"/>
        <rFont val="Times New Roman"/>
        <family val="1"/>
      </rPr>
      <t>La norma integra l’attuale finanziamento destinato alle borse di studio, pari a circa 38,7 milioni di euro annui, in favore dei medici che si formano per svolgere la medicina generale al fine di aumentarne il numero. Trattandosi di un limite di spesa, pari a 10 milioni di euro annui a decorrere dal 2019, il maggiore onere a carico del SSN sarà limitato al predetto importo.</t>
    </r>
  </si>
  <si>
    <t>Articolo 41</t>
  </si>
  <si>
    <t>Contratti di formazione specialistica</t>
  </si>
  <si>
    <t>L’incremento delle vigenti autorizzazioni di spesa per i contratti di formazione specialistica dei medici, di cui alla norma proposta, è così determinato.</t>
  </si>
  <si>
    <t>Il costo unitario di un contratto di formazione specialistica medica, come previsto dal D.P.C.M. 7 marzo 2007, è di € 25.000 lordi per i primi due anni di corso di specializzazione e di € 26.000 lordi dal terzo anno in poi.</t>
  </si>
  <si>
    <t xml:space="preserve">Per cui, a seconda della durata di ciascun corso, che può variare da 4 a 5 anni (a fini di completezza si precisa che sono tuttora previste alcune tipologie residuali di specializzazioni della durata di 6 anni), il costo complessivo di un contratto di specializzazione varia da € 102.000 lordi (per una scuola di specializzazione della durata di 4 anni) ad € 128.000 lordi (per una scuola di specializzazione della durata di 5 anni). </t>
  </si>
  <si>
    <t>A tale valore deve essere aggiunta una somma che tenga conto delle eventuali sospensioni di frequenza (es. gravidanze, malattie) o la presenza di contenziosi per il mancato accesso al primo anno.</t>
  </si>
  <si>
    <t>A legislazione vigente il finanziamento complessivamente disponibile a valere sul bilancio statale per la finalità in oggetto è pari a 708 milioni di euro per il 2019 e a 702 milioni di euro a decorrere dal 2020. Pertanto,  con l’incremento di 22,5 milioni di euro per il 2019, di 45 milioni di euro per il 2020, di 68,4 milioni di euro per il 2021, di 91,8 milioni di euro per il 2022 e di 100 milioni di euro a decorrere dall'anno 2023 rispetto agli stanziamenti vigenti, si consente di poter aumentare, a partire dal 2019, di circa 900 il numero dei contratti di formazione specialistica, cui si provvede con specifica autorizzazione di spesa, destinata al finanziamento delle borse di studio per la formazione dei medici specialisti.</t>
  </si>
  <si>
    <t>1° anno formazione</t>
  </si>
  <si>
    <t>2° anno formazione</t>
  </si>
  <si>
    <t>3° anno formazione</t>
  </si>
  <si>
    <t>4° anno formazione</t>
  </si>
  <si>
    <t>5° anno formazione</t>
  </si>
  <si>
    <t>N. totale specializzandi in corso</t>
  </si>
  <si>
    <t>fabbisogno finanziario</t>
  </si>
  <si>
    <t>costo annuo</t>
  </si>
  <si>
    <t>In ogni caso si osserva come il rispetto dei limiti del finanziamento per la finalità in oggetto sia garantito dal procedimento amministrativo in base al quale al primo anno di formazione specialistica si ammette un numero di medici strettamente compatibile con le disponibilità finanziarie, tenuto conto dell’assorbimento di risorse recato dalla remunerazione dei medici già inseriti in formazione specialistica - in corso dal 2° all’ultimo anno di specializzazione- che risulta variabile in relazione alla durata della specializzazione (prevalentemente 4 o 5 anni e, per una quota residuale, derivante dal previgente regime, 6 anni di formazione) e dai comportamenti dei singoli, quali le sospensioni dei corsi o l’eventuale abbandono.</t>
  </si>
  <si>
    <t>Articolo 42</t>
  </si>
  <si>
    <t>Programmi di edilizia sanitaria</t>
  </si>
  <si>
    <t>La disposizione è diretta ad incrementare il livello delle risorse destinate agli interventi di edilizia sanitaria e di ammodernamento tecnologico di cui all’articolo 20 della legge n. 67 del 1988, innalzandolo dall’attuale valore di 24 miliardi di euro (stabilito dall’articolo 2, comma 69, della legge n. 191 del 2009) a 26 miliardi. La relativa realizzazione, a seguito della ripartizione delle risorse con delibere del CIPE alle regioni e agli enti interessati, si realizza mediante la sottoscrizione degli Accordi di programma che avviano il complessivo iter di realizzazione delle opere. I trasferimenti di risorse avvengono per stati di avanzamento dei lavori.</t>
  </si>
  <si>
    <t>Ai fini della copertura dell’incremento delle risorse destinate agli interventi di edilizia sanitaria e di ammodernamento tecnologico, complessivamente pari a 2 miliardi di euro, si prevede che il fondo di cui all'articolo 16 sia ridotto di 50 milioni di euro in ciascuno degli anni 2021 e 2022, di 200 milioni di euro annui per gli anni dal 2023 al 2031 e di 100 milioni di euro nel 2032.</t>
  </si>
  <si>
    <t>Articolo 43</t>
  </si>
  <si>
    <r>
      <t>Fondo per l’attuazione della riforma del processo penale e dell’ordinamento penitenziario</t>
    </r>
    <r>
      <rPr>
        <sz val="12"/>
        <color rgb="FF000000"/>
        <rFont val="Times New Roman"/>
        <family val="1"/>
      </rPr>
      <t xml:space="preserve"> </t>
    </r>
  </si>
  <si>
    <t>La disposizione è tesa ad ampliare la possibilità di utilizzo delle risorse del Fondo, destinato all’attuazione della legge 103/2017, anche al finanziamento di interventi urgenti per la funzionalità delle strutture e dei servizi penitenziari e minorili. In particolare si prevede che le risorse non utilizzate per la copertura dei decreti legislativi di riforma dell’ordinamento penitenziario, possano essere destinate ad interventi urgenti di edilizia penitenziaria e manutenzione ordinaria e straordinaria sugli immobili dell’amministrazione penitenziaria e minorile</t>
  </si>
  <si>
    <t xml:space="preserve">La disposizione è tesa ad ampliare la possibilità di utilizzo degli stanziamenti del Fondo istituito dall’articolo 1, comma 475, della Legge 205/2017 per l’attuazione delle disposizioni di cui alla legge 23 giugno 2017, n. 103 in materia di riforma del processo penale e dell’ordinamento penitenziario, anche ad interventi urgenti per assicurare la funzionalità degli istituti e servizi penitenziari e minorili. In particolare, una quota delle risorse del Fondo, pari a circa 10.000.000 annui a decorrere dall’anno 2019, consentirà il finanziamento di interventi di manutenzione ordinaria sugli immobili dell’amministrazione penitenziaria e minorile. </t>
  </si>
  <si>
    <r>
      <t xml:space="preserve">La disposizione  non comporta oneri in quanto gli stanziamenti del Fondo sono già iscritti nel bilancio del Ministero della giustizia sul Programma 1.1 - Amministrazione penitenziaria – all’azione </t>
    </r>
    <r>
      <rPr>
        <i/>
        <sz val="12"/>
        <color rgb="FF000000"/>
        <rFont val="Times New Roman"/>
        <family val="1"/>
      </rPr>
      <t xml:space="preserve">“Accoglienza, trattamento penitenziario e politiche di reinserimento delle persone sottoposte a misure giudiziarie”, </t>
    </r>
    <r>
      <rPr>
        <sz val="12"/>
        <color rgb="FF000000"/>
        <rFont val="Times New Roman"/>
        <family val="1"/>
      </rPr>
      <t xml:space="preserve">Capitolo 1773. </t>
    </r>
  </si>
  <si>
    <t>Articolo 44</t>
  </si>
  <si>
    <t>Modifiche all’articolo 7-bis, del decreto-legge 29 dicembre 2016, n. 243, convertito, con modificazioni, dalla legge 27 febbraio 2017, n. 18 recante modifiche per il riequilibrio territoriale</t>
  </si>
  <si>
    <r>
      <t>L’ articolo 7-</t>
    </r>
    <r>
      <rPr>
        <i/>
        <sz val="12"/>
        <rFont val="Times New Roman"/>
        <family val="1"/>
      </rPr>
      <t>bis</t>
    </r>
    <r>
      <rPr>
        <sz val="12"/>
        <rFont val="Times New Roman"/>
        <family val="1"/>
      </rPr>
      <t xml:space="preserve"> del D.L. n. 243/2016 è finalizzato a definire le modalità con le quali verificare se ed in quale misura le amministrazioni centrali dello Stato si siano conformate all’obiettivo di destinare agli interventi nel Mezzogiorno un volume complessivo di stanziamenti ordinari in conto capitale proporzionale alla popolazione di riferimento o conforme ad altro criterio relativo a specifiche criticità.</t>
    </r>
  </si>
  <si>
    <r>
      <t>L’articolo 7-</t>
    </r>
    <r>
      <rPr>
        <i/>
        <sz val="12"/>
        <rFont val="Times New Roman"/>
        <family val="1"/>
      </rPr>
      <t>bis</t>
    </r>
    <r>
      <rPr>
        <sz val="12"/>
        <rFont val="Times New Roman"/>
        <family val="1"/>
      </rPr>
      <t xml:space="preserve"> trova il suo fondamento nel comma 5 dell’articolo 119 della Costituzione che prevede la destinazione da parte dello Stato di risorse aggiuntive in favore di determinati territori per rimuovere gli squilibri economico sociali.</t>
    </r>
  </si>
  <si>
    <r>
      <t>In prima attuazione della disposizione si è evidenziata la possibilità di rendere più incisiva la norma dell’articolo 7-</t>
    </r>
    <r>
      <rPr>
        <i/>
        <sz val="12"/>
        <rFont val="Times New Roman"/>
        <family val="1"/>
      </rPr>
      <t xml:space="preserve">bis, </t>
    </r>
    <r>
      <rPr>
        <sz val="12"/>
        <rFont val="Times New Roman"/>
        <family val="1"/>
      </rPr>
      <t>in tal senso si propongono delle modifiche al testo originario.</t>
    </r>
  </si>
  <si>
    <r>
      <t xml:space="preserve">Il </t>
    </r>
    <r>
      <rPr>
        <b/>
        <sz val="12"/>
        <rFont val="Times New Roman"/>
        <family val="1"/>
      </rPr>
      <t>comma 1</t>
    </r>
    <r>
      <rPr>
        <sz val="12"/>
        <rFont val="Times New Roman"/>
        <family val="1"/>
      </rPr>
      <t xml:space="preserve"> modifica la locuzione “Ministro per la coesione territoriale e il Mezzogiorno” con la dizione “Ministro per il Sud”.</t>
    </r>
  </si>
  <si>
    <r>
      <t xml:space="preserve">Il </t>
    </r>
    <r>
      <rPr>
        <b/>
        <sz val="12"/>
        <rFont val="Times New Roman"/>
        <family val="1"/>
      </rPr>
      <t>comma 2</t>
    </r>
    <r>
      <rPr>
        <sz val="12"/>
        <rFont val="Times New Roman"/>
        <family val="1"/>
      </rPr>
      <t xml:space="preserve"> prevede che la previsione dell’emanazione di una direttiva da parte del Presidente del Consiglio dei Ministri relativa alla individuazione dei programmi di spesa oggetto della verifica del rispetto della destinazione territoriale delle risorse è sostituita con l’individuazione degli stessi programmi nel Documento di Economia e Finanza.</t>
    </r>
  </si>
  <si>
    <r>
      <t xml:space="preserve"> Comma 3</t>
    </r>
    <r>
      <rPr>
        <sz val="12"/>
        <rFont val="Times New Roman"/>
        <family val="1"/>
      </rPr>
      <t>. Si prevede che le Amministrazioni interessate entro il 28 febbraio di ogni anno trasmettano l’elenco dei programmi di propria competenza al Ministro per il Sud (</t>
    </r>
    <r>
      <rPr>
        <i/>
        <sz val="12"/>
        <rFont val="Times New Roman"/>
        <family val="1"/>
      </rPr>
      <t>comma 2-bis</t>
    </r>
    <r>
      <rPr>
        <sz val="12"/>
        <rFont val="Times New Roman"/>
        <family val="1"/>
      </rPr>
      <t>), in prima applicazione tale trasmissione è effettuata entro il 31 agosto 2019 (</t>
    </r>
    <r>
      <rPr>
        <i/>
        <sz val="12"/>
        <rFont val="Times New Roman"/>
        <family val="1"/>
      </rPr>
      <t>comma 2- quater</t>
    </r>
    <r>
      <rPr>
        <sz val="12"/>
        <rFont val="Times New Roman"/>
        <family val="1"/>
      </rPr>
      <t xml:space="preserve">). La disposizione del </t>
    </r>
    <r>
      <rPr>
        <i/>
        <sz val="12"/>
        <rFont val="Times New Roman"/>
        <family val="1"/>
      </rPr>
      <t>comma 2-ter</t>
    </r>
    <r>
      <rPr>
        <sz val="12"/>
        <rFont val="Times New Roman"/>
        <family val="1"/>
      </rPr>
      <t xml:space="preserve"> prevede che, anche le risorse allocate nei contratti di programma tra il Ministero delle Infrastrutture e dei trasporti e Anas S.p.a. ed i contratti di programma tra il Ministero delle Infrastrutture e dei trasporti e Rete Ferroviaria Italiana S.p.a., siano predisposti in conformità all’obiettivo della destinazione territoriale di cui all’articolo 7-</t>
    </r>
    <r>
      <rPr>
        <i/>
        <sz val="12"/>
        <rFont val="Times New Roman"/>
        <family val="1"/>
      </rPr>
      <t>bis</t>
    </r>
    <r>
      <rPr>
        <sz val="12"/>
        <rFont val="Times New Roman"/>
        <family val="1"/>
      </rPr>
      <t>. Parimenti, la norma prevede che anche i contratti di programma vigenti siano sottoposti al monitoraggio dell’articolo 7-</t>
    </r>
    <r>
      <rPr>
        <i/>
        <sz val="12"/>
        <rFont val="Times New Roman"/>
        <family val="1"/>
      </rPr>
      <t>bis</t>
    </r>
    <r>
      <rPr>
        <sz val="12"/>
        <rFont val="Times New Roman"/>
        <family val="1"/>
      </rPr>
      <t xml:space="preserve"> del D.L. n.243/2016. Inoltre, per l’anno 2019, si prevede che l’individuazione dei programmi è demandata alla Nota di aggiornamento al Documento di Economia e Finanza di prossima presentazione, in quanto la direttiva non è stata ancora emanata (</t>
    </r>
    <r>
      <rPr>
        <i/>
        <sz val="12"/>
        <rFont val="Times New Roman"/>
        <family val="1"/>
      </rPr>
      <t>comma 2-quater</t>
    </r>
    <r>
      <rPr>
        <sz val="12"/>
        <rFont val="Times New Roman"/>
        <family val="1"/>
      </rPr>
      <t>).</t>
    </r>
  </si>
  <si>
    <t>La disposizione non comporta oneri per la finanza pubblica.</t>
  </si>
  <si>
    <t>Articolo 45</t>
  </si>
  <si>
    <r>
      <t>Modifiche alla misura “Resto al Sud</t>
    </r>
    <r>
      <rPr>
        <i/>
        <sz val="12"/>
        <rFont val="Times New Roman"/>
        <family val="1"/>
      </rPr>
      <t>”</t>
    </r>
  </si>
  <si>
    <t>La norma modifica il comma 1, lettera a), della misura “Resto al Sud” ampliando la platea dei potenziali beneficiari della medesima misura rivolgendosi anche ai  soggetti di età compresa tra i 36 e i 45 anni di età.</t>
  </si>
  <si>
    <t xml:space="preserve">La disposizione di modifica di cui al comma 1, lettera b), invece, prevede l’estensione delle agevolazioni anche ai liberi professionisti, rimasti inizialmente esclusi. Inoltre, si vuole sostenere le attività libero professionali al fine di consentire loro di affrontare correttamente i mercati, nella gestione del cambiamento economico connesso all’evoluzione tecnologica.  </t>
  </si>
  <si>
    <t>Le modifiche in esame non comportano nuovi o maggiori oneri per la finanza pubblica in quanto alla misura Resto al Sud, così come innovata, continua a provvedersi nel limite delle risorse di cui all’art. articolo 1, comma 16 del decreto-legge n. 91 del 2017,  rispetto alle quali con la delibera CIPE n. 74 del 7 agosto 2017 sono stati assegnati 715 milioni di euro a valere sulle risorse del Fondo Sviluppo e Coesione (FSC) 2014-2020.</t>
  </si>
  <si>
    <t>Articolo 46</t>
  </si>
  <si>
    <t>Risanamento delle fondazioni lirico-sinfoniche</t>
  </si>
  <si>
    <r>
      <t>La norma dispone la proroga per gli anni 2019 e 2020 delle funzioni del commissario straordinario, previsto dal decreto-legge n. 91 del 2013 nell’ambito della procedura di risanamento delle fondazioni lirico-sinfoniche in crisi avviata appunto nel 2013. Contestualmente si conferma la possibilità di supportare l’attività del commissario con 3 esperti, nominati dalla Direzione generale Spettacolo del Ministero. La disposizione comporta oneri per la finanza pubblica nel limite massimo di 175.000 euro annui per 2019 e per il 2020 per il compenso del Commissario e degli esperti, si</t>
    </r>
    <r>
      <rPr>
        <sz val="12"/>
        <color rgb="FFFF0000"/>
        <rFont val="Times New Roman"/>
        <family val="1"/>
      </rPr>
      <t xml:space="preserve"> </t>
    </r>
    <r>
      <rPr>
        <sz val="12"/>
        <rFont val="Times New Roman"/>
        <family val="1"/>
      </rPr>
      <t>provvede mediante corrispondente riduzione delle risorse del Fondo unico per lo spettacolo, di cui alla legge 30 aprile 1985, n. 163</t>
    </r>
    <r>
      <rPr>
        <sz val="12"/>
        <color rgb="FFFF0000"/>
        <rFont val="Times New Roman"/>
        <family val="1"/>
      </rPr>
      <t>.</t>
    </r>
    <r>
      <rPr>
        <sz val="12"/>
        <rFont val="Times New Roman"/>
        <family val="1"/>
      </rPr>
      <t xml:space="preserve"> </t>
    </r>
  </si>
  <si>
    <t>Articolo 47</t>
  </si>
  <si>
    <t>Sport bonus</t>
  </si>
  <si>
    <t>La disposizione in esame stabilisce, per le erogazioni liberali in denaro effettuate da privati nel corso del 2019, per interventi di manutenzione e restauro di impianti sportivi pubblici e per la realizzazione di nuove strutture, un credito d'imposta, nella misura del 65 per cento delle erogazioni effettuate. Il credito d'imposta è riconosciuto alle persone fisiche e agli enti non commerciali nei limiti del 20% per cento del reddito imponibile, ai soggetti titolari di reddito d'impresa nei limiti del 10 per mille dei ricavi annui. Il credito d'imposta è altresì riconosciuto qualora l’erogazione in denaro effettuate per interventi di manutenzione e restauro di impianti sportivi pubblici siano destinate ai soggetti concessionari o affidatari dei beni oggetto di tali interventi. Il credito d'imposta è ripartito in tre quote annuali di pari importo ed è utilizzabile, per i soggetti titolari di reddito d’impresa, tramite compensazione ai sensi dell'articolo 17 del decreto legislativo 9 luglio 1997, n. 241 e successive modificazioni e non rileva ai fini delle imposte sui redditi e dell'imposta regionale sulle attività produttive.</t>
  </si>
  <si>
    <t>Per quanto riguarda la stima sul gettito IRPEF, sulla base dei dati delle dichiarazioni dei redditi presentate nel 2017 risulta che le vigenti erogazioni liberali in denaro, per un tetto non superiore a 1.500 euro, effettuate a favore alle società ed associazioni sportive dilettantistiche sono pari a 11,4 milioni di euro. Ai fini della stima, considerando la tipologia di intervento e il tetto massimo di spesa del credito in esame si ipotizza un ammontare di erogazioni per interventi di manutenzione e restauro di impianti sportivi pubblici e per la realizzazione di nuove strutture pari a 22,8 milioni di euro. Applicando l'aliquota del 65% e considerando la suddivisione del credito in 3 quote annuali, si stima una variazione di gettito Irpef di competenza annua di -4,9 milioni di euro.</t>
  </si>
  <si>
    <t>Per quanto riguarda la stima per le imprese, sono stati rilevati i dati sulle erogazioni liberali, effettuate in base all’articolo 100 del TUIR che generano complessivamente minore IRES/IRPEF, come desunto dai dati delle dichiarazioni dei redditi anno di imposta 2016, per circa 37,5 milioni di euro riferiti a nove differenti tipologie di erogazioni. Ipotizzando una distribuzione lineare per tipologia, in media, l’ammontare dell’imposta corrispondente ad ognuna di esse si stima in circa 4,17 milioni di euro. A tale importo si riferiscono erogazioni per circa 20,5 milioni di euro. Non avendo a disposizione ulteriori dati puntuali relativi alla fattispecie in oggetto, si stima prudenzialmente un credito di imposta massimo al 65%, pari a circa 13,3 milioni di euro, ripartito in 3 esercizi.</t>
  </si>
  <si>
    <t xml:space="preserve">Di seguito l’andamento di cassa, considerando la validità per il solo 2019: </t>
  </si>
  <si>
    <t>Irpef</t>
  </si>
  <si>
    <t>Credito Imprese</t>
  </si>
  <si>
    <r>
      <t xml:space="preserve">Il </t>
    </r>
    <r>
      <rPr>
        <b/>
        <sz val="12"/>
        <rFont val="Times New Roman"/>
        <family val="1"/>
      </rPr>
      <t>comma 8</t>
    </r>
    <r>
      <rPr>
        <sz val="12"/>
        <rFont val="Times New Roman"/>
        <family val="1"/>
      </rPr>
      <t xml:space="preserve">  dispone la riduzione dell’autorizzazione di spesa di cui all’articolo 13, comma 5, del decreto-legge 12 luglio 2018, n. 87, convertito dalla legge n. 96 del 2018, relativa alle società dilettantistiche sportive,  di 4,4 milioni di euro nell’anno 2019, 9,8 milioni di euro nell’anno 2020, di 9,3 milioni di euro nell’anno 2021 e di 4,9 milioni di euro nell’anno 2022.</t>
    </r>
  </si>
  <si>
    <t>Articolo 48</t>
  </si>
  <si>
    <t>Disposizioni in materia di sport</t>
  </si>
  <si>
    <t>Il comma 1 cambia la denominazione di CONI servizi SpA, in Sport e Salute SpA..</t>
  </si>
  <si>
    <t>Il comma 2 modifica il meccanismo di finanziamento da parte dello Stato dell’attività sportiva nazionale e l’attribuzione delle competenze in tali materie tra  il Coni e la Sport e Salute SpA.</t>
  </si>
  <si>
    <t xml:space="preserve">Il meccanismo di finanziamento del settore dello sport non viene più determinato sulla base di una autorizzazione di spesa fissata per legge, ma viene parametrato ad una percentuale (32 per cento) delle entrate effettivamente incassate dal bilancio dello Stato, derivanti dal versamento delle imposte ai fini IRES, IVA , IRAP e IRPEF nei seguenti settori di attività: gestione di impianti sportivi, attività di club sportivi, palestre e altre attività sportive. In ogni caso tale contributo non potrà essere inferiore  a 410 milioni di euro (circa 5 milioni in più rispetto a quanto previsto a legislazione vigente). </t>
  </si>
  <si>
    <t>Nella tabella che segue  sono riportati i dati di consuntivo relativi agli anni 2013-2015 delle imposte per i settori sopra indicati</t>
  </si>
  <si>
    <t xml:space="preserve">La tabella include il totale delle entrate (IVA, IRAP, IRES e IRPEF) che sono affluite nel 2013, nel 2014 e nel 2015 dai soggetti che operano nelle attività individuate con specifici codici Ateco relative a “gestione di impianti sportivi”, “attività di club sportivi”, “palestre” e “altre attività sportive”. </t>
  </si>
  <si>
    <t>Il numero di soggetti varia da 168 mila nel 2013 a 184 mila nel 2015.</t>
  </si>
  <si>
    <t>Le entrate derivano sostanzialmente dall’Iva e mostrano una sostanziale stabilità negli anni considerati.</t>
  </si>
  <si>
    <t>L’aliquota del 32 per cento è determinata tenendo conto dell’ammontare delle entrate effettivamente incassate</t>
  </si>
  <si>
    <t>La somma complessiva di 410 milioni annui è destinata: al CONI, nella misura di 40 milioni di euro annui, per il finanziamento delle spese relative al proprio funzionamento, alle attività istituzionali, nonché alla copertura degli oneri relativi alla preparazione olimpica e il supporto alla delegazione italiana;  per 370 milioni di euro annui, a Sport e Salute Spa, di cui una quota  non inferiore a 260 milioni di euro annui da trasferire alle Federazioni sportive nazionali. In via transitoria, per l’anno 2019 sono confermati nel loro ammontare gli importi che il CONI comunicherà  alle Federazioni ai fini della predisposizione del relativo bilancio di previsione.</t>
  </si>
  <si>
    <t>In sede di prima applicazione, il comma 3 prevede che con decreto del Presiedente del Consiglio dei ministri, su proposta dell’Autorità politica delegata, di concerto con il Ministro dell’economia e delle finanze, sentito il CONI, possono essere rimodulati gli importi di cui al comma 3.</t>
  </si>
  <si>
    <t>Il comma 4 è di natura ordinamentale e ridisegna parzialmente la Governance della nuova società attribuendo  all’Autorità di governo in materia di sport la designazione dei membri del CDA, ferma restando l’attribuzione delle azioni al Ministero dell’economia e delle finanze.</t>
  </si>
  <si>
    <t>I commi 5 e 6 non comportano nuovi o maggiori oneri a carico della finanza pubblica.</t>
  </si>
  <si>
    <t xml:space="preserve">Il comma 7 prevede l’autorizzazione di spesa pari a 450.000 euro annui, a decorrere dal 2019, per il finanziamento di un assegno straordinario vitalizio, intitolato «Giulio Onesti», previsto dalla legge 15 aprile 2003, n. 86, in favore degli sportivi italiani che versino in condizioni di grave disagio economico qualora, nel corso della loro carriera agonistica, abbiano onorato la Patria. L'importo dell'assegno straordinario vitalizio è commisurato alle esigenze dell'interessato e non può, in ogni caso, essere superiore a 15.000 euro annui. </t>
  </si>
  <si>
    <t>Il comma 8 modifica l’articolo 27-bis della Tabella di cui all’Allegato B annesso al D.P.R. n. 642/1972, e successive modificazioni, estendendo l’esenzione dall’imposta di bollo anche agli atti posti in essere o richiesti dalle associazioni e società sportive dilettantistiche senza fine di lucro riconosciute dal CONI.</t>
  </si>
  <si>
    <t>Dai dati acquisiti dai soggetti interessati dalla disposizione in esame, risulta che la potenziale platea dei beneficiari della norma è pari a 25.000 soggetti; ipotizzando prudenzialmente un’imposta di bollo pari complessivamente a 100 euro, si stima una perdita di gettito, a decorrere dal 2019, pari a 2,5 milioni di euro su base annua.</t>
  </si>
  <si>
    <t>Articolo 49</t>
  </si>
  <si>
    <t>Articolo 50</t>
  </si>
  <si>
    <t xml:space="preserve">Interventi per favorire lo sviluppo socioeconomico delle aree rurali </t>
  </si>
  <si>
    <r>
      <t>Commi da 1 a 3.</t>
    </r>
    <r>
      <rPr>
        <sz val="12"/>
        <rFont val="Times New Roman"/>
        <family val="1"/>
      </rPr>
      <t xml:space="preserve"> In considerazione della costante diminuzione del tasso di natalità in Italia, la norma mira a favorire la crescita demografica coniugando la nascita del terzo figlio allo sviluppo delle attività produttive nelle aree rurali. La disposizione è finalizzata a</t>
    </r>
    <r>
      <rPr>
        <sz val="11"/>
        <rFont val="Calibri"/>
        <family val="2"/>
      </rPr>
      <t xml:space="preserve"> </t>
    </r>
    <r>
      <rPr>
        <sz val="12"/>
        <rFont val="Times New Roman"/>
        <family val="1"/>
      </rPr>
      <t xml:space="preserve">favorire lo sviluppo socioeconomico delle aree rurali e la crescita demografica attraverso il sostegno alla famiglia. Le famiglie con terzo figlio nato negli anni 2019, 2020 e 2021 hanno in concessione gratuita per 20 anni un terreno fra quelli messi a disposizione del demanio. Medesimo beneficio viene destinato alle società costituite da giovani imprenditori agricoli che riservano una quota societaria ai predetti nuclei familiari pari al 30%.  Per lo sviluppo aziendale, i predetti soggetti possono accedere prioritariamente alle misure in favore dello sviluppo dell’imprenditorialità in agricoltura e ricambio generazionale, di cui al decreto legislativo 185/2000. Per incentivare lo sviluppo e il ripopolamento delle aree rurali, le famiglie concessionarie del terreno possono accedere ad un mutuo a tasso zero, fino a 200.000 euro, per l’acquisto della prima casa in prossimità del terreno. Per l’attuazione del comma 2 viene  istituito nello stato di previsione del ministero delle politiche agricole, alimentari forestali e del turismo  un fondo rotativo con una dotazione finanziaria iniziale pari a 5 milioni di euro per l’anno 2019 e di 15 milioni di euro per l’anno 2020. </t>
    </r>
  </si>
  <si>
    <t>Comma 4. Al fine di superare l’emergenza causata da Xylella fastidiosa e rilanciare il settore olivicolo nelle aree colpite dal batterio, l’articolo 1, comma 128, della Legge 27 dicembre 2017, n. 205 (Bilancio di previsione dello Stato per l’anno finanziario 2018), ha modificato l’articolo 23-bis del decreto-legge 24 giugno 2016, n. 113, convertito, con modificazioni, dalla legge 7 agosto 2016, n. 160, prevedendo l’estensione del Fondo per la competitività del comparto cerealicolo, anche al settore olivicolo nelle aree colpite dall’emergenza fitosanitaria.</t>
  </si>
  <si>
    <t>Le risorse già stanziate, pari a 1 milione di euro per ciascuna annualità 2018, 2019 e 2020, sono destinate a coloro che reimpiantano piante tolleranti o resistenti nella zona infetta della Regione Puglia sottoposta a misure di contenimento, di cui alla decisione di esecuzione (UE) 2015/789 della Commissione, del 18 maggio 2015, ad eccezione dell’area di 20 chilometri adiacente alla zona cuscinetto.</t>
  </si>
  <si>
    <t>La misura risulta di difficile attuazione, a causa della sovrapposizione con un analogo intervento attivato dalla Regione Puglia attraverso il proprio Programma di sviluppo rurale.</t>
  </si>
  <si>
    <t>Si propone quindi di estendere il campo di applicazione della norma, prevedendo, ad invarianza di spesa, anche le azioni di cui al comma 126 della stessa legge (contratti di distretto per i territori danneggiati dal batterio).</t>
  </si>
  <si>
    <t>La norma non comporta nuovi o maggiori oneri per la finanza pubblica.</t>
  </si>
  <si>
    <t>Articolo 51</t>
  </si>
  <si>
    <t>Bonus Occupazionale Giovani Eccellenze</t>
  </si>
  <si>
    <t>La disposizione prevede l’esonero dal versamento dei contributi previdenziali a carico del datore di lavoro, con esclusione dei premi e contributi INAIL, per un periodo massimo di 12 mesi dalla data di assunzione per i datori di lavoro privati che nell’anno 2019 assumono con contratto subordinato a tempo indeterminato laureati, ovvero di dottori di ricerca, in possesso dei requisiti previsti dal comma 2,nel limite massimo di 8.000 euro per ogni assunzione effettuata.</t>
  </si>
  <si>
    <t>L’incentivo viene riconosciuto solo in relazione alle assunzioni di giovani in possesso della laurea magistrale, ottenuta dal 1° gennaio 2018 al 30 giugno 2019 con una votazione pari a 110 e lode entro la durata legale del corso di studi, prima del compimento del trentesimo anno di età, in università statali e non statali legalmente riconosciute, italiane o estere se riconosciute equipollenti in base alla legislazione vigente in materia, ad eccezione delle Università telematiche e di giovani in possesso di un dottorato di ricerca, ottenuto dal 1° gennaio 2018 al 30 giugno 2019, prima del compimento del trentaquattresimo anno di età, in università statali e non statali legalmente riconosciute italiane ad eccezione delle Università telematiche.</t>
  </si>
  <si>
    <t>Al riguardo, ai fini della stima degli oneri si riportano i dati degli studenti ottenuti dall’anagrafe nazionale degli studenti del Ministero dell’istruzione dell’università e della ricerca:</t>
  </si>
  <si>
    <r>
      <t xml:space="preserve"> .</t>
    </r>
    <r>
      <rPr>
        <sz val="7"/>
        <color rgb="FF000000"/>
        <rFont val="Times New Roman"/>
        <family val="1"/>
      </rPr>
      <t xml:space="preserve">            </t>
    </r>
    <r>
      <rPr>
        <sz val="12"/>
        <color rgb="FF000000"/>
        <rFont val="Times New Roman"/>
        <family val="1"/>
      </rPr>
      <t>Laureati in corso con 110 e lode, con età inferiore ai 30 anni (da gennaio 2017 a giugno 2018), escluse telematiche n. 42.989;</t>
    </r>
  </si>
  <si>
    <r>
      <t>i.</t>
    </r>
    <r>
      <rPr>
        <sz val="7"/>
        <color rgb="FF000000"/>
        <rFont val="Times New Roman"/>
        <family val="1"/>
      </rPr>
      <t xml:space="preserve">            </t>
    </r>
    <r>
      <rPr>
        <sz val="12"/>
        <color rgb="FF000000"/>
        <rFont val="Times New Roman"/>
        <family val="1"/>
      </rPr>
      <t>Dottori di ricerca anni 2017 e 2018, con età inferiore ai 35 (da gennaio 2017 fino a giugno 2018) - Università statali e non statali escluse telematiche n. 14.588.</t>
    </r>
  </si>
  <si>
    <r>
      <t>La disposizione prevede l’utilizz</t>
    </r>
    <r>
      <rPr>
        <sz val="12"/>
        <color rgb="FF1F497D"/>
        <rFont val="Times New Roman"/>
        <family val="1"/>
      </rPr>
      <t>o</t>
    </r>
    <r>
      <rPr>
        <sz val="12"/>
        <color rgb="FF000000"/>
        <rFont val="Times New Roman"/>
        <family val="1"/>
      </rPr>
      <t xml:space="preserve"> di risorse nel limite di 50 milioni di euro per l’anno 2019 e di 20 milioni di euro per l’anno 2020 che corrisponderanno a circa 6.000  assunzioni, nell’ipotesi che per ogni assunzione venga fruito il beneficio massimo di euro 8.000. </t>
    </r>
  </si>
  <si>
    <t>La copertura individuata dal comma 12 viene posta a carico delle risorse previste nell’ambito del Programma Operativo Nazionale “Sistemi di Politiche Attive per l’Occupazione” (PON SPAO). Le Regioni, nell’ambito delle rispettive competenze, possono integrare il finanziamento degli interventi di cui al presente articolo nel limite delle disponibilità dei propri bilanci allo scopo finalizzate.</t>
  </si>
  <si>
    <t>Articolo 52</t>
  </si>
  <si>
    <t>Modifiche al decreto legislativo 19 agosto 2016, n. 175 recante il Testo unico in materia di società a partecipazione pubblica.</t>
  </si>
  <si>
    <r>
      <t>La disposizione è volta a prevedere la non applicazione, fino al 31 dicembre 2021,</t>
    </r>
    <r>
      <rPr>
        <sz val="11"/>
        <color rgb="FFFF0000"/>
        <rFont val="Calibri"/>
        <family val="2"/>
      </rPr>
      <t xml:space="preserve"> </t>
    </r>
    <r>
      <rPr>
        <sz val="12"/>
        <rFont val="Times New Roman"/>
        <family val="1"/>
      </rPr>
      <t xml:space="preserve">delle disposizioni secondo cui, in materia di revisione straordinaria delle partecipazioni: </t>
    </r>
  </si>
  <si>
    <r>
      <t>b)</t>
    </r>
    <r>
      <rPr>
        <sz val="7"/>
        <rFont val="Times New Roman"/>
        <family val="1"/>
      </rPr>
      <t xml:space="preserve">     </t>
    </r>
    <r>
      <rPr>
        <sz val="12"/>
        <rFont val="Times New Roman"/>
        <family val="1"/>
      </rPr>
      <t>l’alienazione di partecipazioni sociali</t>
    </r>
    <r>
      <rPr>
        <i/>
        <sz val="12"/>
        <rFont val="Times New Roman"/>
        <family val="1"/>
      </rPr>
      <t xml:space="preserve">, </t>
    </r>
    <r>
      <rPr>
        <sz val="12"/>
        <rFont val="Times New Roman"/>
        <family val="1"/>
      </rPr>
      <t>avviene entro un anno dalla conclusione della ricognizione di tutte le partecipazioni possedute al fine di individuare quelle che devono essere alienate;</t>
    </r>
  </si>
  <si>
    <r>
      <t>c)</t>
    </r>
    <r>
      <rPr>
        <sz val="7"/>
        <rFont val="Times New Roman"/>
        <family val="1"/>
      </rPr>
      <t xml:space="preserve">      </t>
    </r>
    <r>
      <rPr>
        <sz val="12"/>
        <rFont val="Times New Roman"/>
        <family val="1"/>
      </rPr>
      <t xml:space="preserve">in caso di mancata adozione dell'atto ricognitivo ovvero di mancata alienazione entro i termini prestabiliti, il socio pubblico non può esercitare i diritti sociali nei confronti della società e, salvo in ogni caso il potere di alienare la partecipazione, la medesima è liquidata in denaro in base ai criteri stabiliti all'articolo 2437-ter, secondo comma, e seguendo il procedimento di cui all'articolo 2437-quater del codice civile.  </t>
    </r>
  </si>
  <si>
    <t xml:space="preserve">Dalla disposizione non derivano oneri per la finanza pubblica, atteso che alle disposizioni di cui si prevede la non applicazione, non erano associati risparmi di spesa.  </t>
  </si>
  <si>
    <t>Articolo 53</t>
  </si>
  <si>
    <t>Équipe formative territoriali per il potenziamento di misure per l’innovazione didattica e digitale nelle scuole</t>
  </si>
  <si>
    <r>
      <t>Commi 1 e 3</t>
    </r>
    <r>
      <rPr>
        <sz val="12"/>
        <color rgb="FF000000"/>
        <rFont val="Times New Roman"/>
        <family val="1"/>
      </rPr>
      <t xml:space="preserve"> – La norma prevede l’esonero di un numero massimo di 120 docenti in ciascuno degli anni scolastici 2019-2020 e 2020-2021.</t>
    </r>
  </si>
  <si>
    <t>Ciascun esonero comporta la nomina di un supplente sino al termine delle attività didattiche.</t>
  </si>
  <si>
    <t>Supponendo, prudenzialmente, che ad essere esonerati siano docenti della scuola secondaria di secondo grado, caratterizzati dal maggior stipendio, e considerando che lo stipendio di un supplente fino alle attività didattiche al 30 giugno è pari a euro 29.918,91, al lordo degli oneri riflessi a carico dello Stato e dell’IRAP e incluso l’elemento perequativo, in caso venga   prorogato da altra disposizione della presente legge, ne segue che:</t>
  </si>
  <si>
    <t>l’onere conseguente alla stipula di 120 contratti di supplente fino alle attività didattiche al 30 giugno  è pari, al massimo, a 3,60 milioni per anno scolastico, riferiti per 4/10mi al periodo settembre-dicembre e per i rimanenti 6/10mi al periodo gennaio-giugno;</t>
  </si>
  <si>
    <t>l’onere che si verificherà nell’anno 2019 è pari a 1,44 milioni;</t>
  </si>
  <si>
    <t>l’onere che si verificherà nell’anno 2020 è pari a 3,60 milioni;</t>
  </si>
  <si>
    <t>l’onere che si verificherà nell’anno 2021 è pari a 2,16 milioni.</t>
  </si>
  <si>
    <r>
      <t>Comma 2</t>
    </r>
    <r>
      <rPr>
        <sz val="12"/>
        <color rgb="FF000000"/>
        <rFont val="Times New Roman"/>
        <family val="1"/>
      </rPr>
      <t xml:space="preserve"> – Alla copertura degli oneri derivanti dal comma 1 si provvede mediante riduzione dell’autorizzazione di spesa relativa al piano nazionale della scuola digitale, per la quota iscritta in bilancio in parte  corrente. L’autorizzazione è capiente, essendo iscritta per 14 milioni di euro l’anno, non gravati da obbligazioni pregresse.</t>
    </r>
  </si>
  <si>
    <t>Articolo 54</t>
  </si>
  <si>
    <t>Incremento delle dotazioni organiche dei licei musicali</t>
  </si>
  <si>
    <r>
      <t>Comma 1</t>
    </r>
    <r>
      <rPr>
        <i/>
        <sz val="12"/>
        <rFont val="Times New Roman"/>
        <family val="1"/>
      </rPr>
      <t xml:space="preserve"> – </t>
    </r>
    <r>
      <rPr>
        <sz val="12"/>
        <rFont val="Times New Roman"/>
        <family val="1"/>
      </rPr>
      <t>Per ciascuno dei 400 posti in più nell’organico dei docenti dei licei musicali è incrementato corrispondentemente la previsione di spesa per il personale a tempo indeterminato.</t>
    </r>
  </si>
  <si>
    <t>I docenti in questione sono caratterizzati da anzianità più elevate rispetto agli altri neo-assunti, trattandosi in molti casi di docenti utilizzati da anni presso i licei in questione. In via prudenziale, si stima che possano accedere, al termine del periodo di prova, alla classe di anzianità da 21 a 27 anni.</t>
  </si>
  <si>
    <t>Pertanto, nel tempo si distribuiranno come segue tra le classi di anzianità:</t>
  </si>
  <si>
    <t>tab. a</t>
  </si>
  <si>
    <t>2019/20</t>
  </si>
  <si>
    <t>‘20/21</t>
  </si>
  <si>
    <t>‘21/22</t>
  </si>
  <si>
    <t>‘22/23</t>
  </si>
  <si>
    <t>‘23/24</t>
  </si>
  <si>
    <t>‘24/25</t>
  </si>
  <si>
    <t>‘25/26</t>
  </si>
  <si>
    <t>‘26/27</t>
  </si>
  <si>
    <t>‘27/28</t>
  </si>
  <si>
    <t>‘28/29</t>
  </si>
  <si>
    <t>0-8</t>
  </si>
  <si>
    <t>15-20</t>
  </si>
  <si>
    <t>21-27</t>
  </si>
  <si>
    <t>28-34</t>
  </si>
  <si>
    <t>35-∞</t>
  </si>
  <si>
    <t>Sulla base del CCNL sottoscritto il 19 aprile 2018 si ricava il seguente costo individuale per stipendi, al lordo degli oneri riflessi a carico dello Stato e dell’IRAP, e tenuto conto dell’elemento perequativo confermato da altra disposizione della presente legge:</t>
  </si>
  <si>
    <t>tab. b</t>
  </si>
  <si>
    <t>secondaria ii grado</t>
  </si>
  <si>
    <t>Ciò corrisponde alla seguente spesa, per anno scolastico (milioni di euro):</t>
  </si>
  <si>
    <t>tab. c</t>
  </si>
  <si>
    <t>A detta spesa, si somma quella per gli arretrati conseguenti alla ricostruzione di carriera, pari a 400 x 13.495,65 = 5,40 milioni nel solo anno 2020, nonché quella per la corresponsione della carta del docente, pari a 0,20 milioni a decorrere dal 2019.</t>
  </si>
  <si>
    <t>In totale, la spesa è pari a:</t>
  </si>
  <si>
    <t>tab. d</t>
  </si>
  <si>
    <t>SNF</t>
  </si>
  <si>
    <t>Articolo 55</t>
  </si>
  <si>
    <t>Disposizioni in materia di rapporto di lavoro del personale ex co.co.co. presso le istituzioni scolastiche</t>
  </si>
  <si>
    <r>
      <t>Commi 1-3</t>
    </r>
    <r>
      <rPr>
        <sz val="12"/>
        <color rgb="FF000000"/>
        <rFont val="Times New Roman"/>
        <family val="1"/>
      </rPr>
      <t xml:space="preserve"> – La norma ha l’obiettivo di rimediare ad una situazione di difficoltà venutasi a determinare in attuazione dell’articolo 1, commi 619 e seguenti, della legge n. 205 del 2019.</t>
    </r>
  </si>
  <si>
    <t>La predetta legge stanziava 16,20 milioni di euro a regime per l’assunzione in ruolo di personale già titolare di contratti di collaborazione coordinata e continuativa presso le scuole, per lo svolgimento di funzioni assimilabili a quelle degli assistenti amministrativi e tecnici.</t>
  </si>
  <si>
    <t>In attuazione della legge, è stata formata una graduatoria con 789 posizioni, e sono stati assunti 779 assistenti (10 ex co.co.co., infatti, sono stati nel frattempo collocati a riposo per raggiunti limiti di età).</t>
  </si>
  <si>
    <t>I 779 assistenti sono stati assunti a tempo parziale al 50%, con una spesa pro-capite, tenendo conto dell’inserimento nella prima classe di anzianità e del consolidamento a regime dell’elemento perequativo, nel caso fosse previsto da altra disposizione della presente legge, di 27.702,85 x 50% = 13.851,42 euro annui, al lordo degli oneri riflessi a carico dello Stato e dell’IRAP.</t>
  </si>
  <si>
    <t>Si tratta, dunque, di una spesa di 10,79 milioni annui, inferiore allo stanziamento di 16,20 milioni annui.</t>
  </si>
  <si>
    <t>Col tempo, la spesa aumenterà per il maturare di una maggiore anzianità di servizio corrispondente alla classe di anzianità da 15 a 20 anni per raggiungere al lordo degli oneri riflessi a carico dello Stato e dell’IRAP, nel caso di un assistente con 15-20 anni di servizio, al 50% di part-time, una retribuzione pari a 16.119,47 euro, corrispondenti a una spesa complessiva non superiore a 12,56 milioni a regime inferiore allo stanziamento disponibile di euro 16,21 milioni.</t>
  </si>
  <si>
    <t>Perciò, si propone di utilizzare la quota residua dello stanziamento, per ottenere la trasformazione a tempo pieno del rapporto di lavoro degli assistenti ex co.co.co. La trasformazione avverrà in favore dei soggetti posizionati nelle prime posizioni della graduatoria utilizzata per assumerli.</t>
  </si>
  <si>
    <t>Si stima che le risorse disponibili, pari ad almeno a 16,21 – 12,56 = 3,65 milioni, siano sufficienti a portare a tempo pieno almeno 226 assistenti (= 3,65 mln / 16.119,47).</t>
  </si>
  <si>
    <t xml:space="preserve">Conseguentemente alla trasformazione dal tempo parziale a tempo pieno  è possibile incrementare la dotazione organica del personale amministrativo, nei limiti dello stanziamento originariamente disponibile. L’incremento della dotazione, nell’ipotesi sopra riportata, sarebbe pari ai posti in più occorrenti per portare 226 assistenti dal tempo parziale al 50% sino al tempo pieno. Poiché gli assistenti in questione occupano, oggi, mezzo posto, e ne occuperanno uno intero a seguito dell’entrata in vigore della norma, occorrono 226/2 = 113 posti in più. </t>
  </si>
  <si>
    <t>Articolo 56</t>
  </si>
  <si>
    <t>Fondo per l’attuazione del programma di Governo</t>
  </si>
  <si>
    <t>La disposizione prevede l’istituzione, nello stato di previsione del Ministero dell’economia e delle finanze, di un Fondo con una dotazione di 185 milioni   di euro per l’anno 2019 e 430 milioni euro a decorrere dall’anno  2020, da destinare al finanziamento di nuove politiche di bilancio e al rafforzamento di quelle già esistenti perseguite dai Ministeri. La disposizione comporta un onere pari all’autorizzazione di spesa.</t>
  </si>
  <si>
    <t>Titolo V</t>
  </si>
  <si>
    <t>Politiche invariate</t>
  </si>
  <si>
    <t>Articolo 57</t>
  </si>
  <si>
    <r>
      <t>Comma 1.</t>
    </r>
    <r>
      <rPr>
        <sz val="12"/>
        <rFont val="Times New Roman"/>
        <family val="1"/>
      </rPr>
      <t xml:space="preserve"> La disposizione finanzia l’acquisto dei servizi di pulizia delle scuole di ulteriori 94 milioni per l’esercizio 2019, al fine di consentire la conclusione dell’anno scolastico 2018/2019. Per gli anni scolastici 2019/2020 e 2020/2021, l’incremento delle risorse da destinare ai servizi di pulizia è pari a 194 milioni per l’esercizio 2020 e 100 milioni per il 2021  e consentirà alle istituzioni scolastiche di provvedere all’acquisto dei servizi di pulizia che risulteranno incrementati di ulteriori servizi ausiliari e di mantenimento del decoro e della funzionalità degli immobili.</t>
    </r>
  </si>
  <si>
    <r>
      <t xml:space="preserve">Comma 2. </t>
    </r>
    <r>
      <rPr>
        <sz val="12"/>
        <rFont val="Times New Roman"/>
        <family val="1"/>
      </rPr>
      <t xml:space="preserve">Nello stato di previsione del Ministero dell’interno è istituito un fondo finalizzato al pagamento degli oneri che derivano dai contenziosi relativi all’attribuzione di pregressi contributi erariali conseguenti alla soppressione o alla rimodulazione di imposte locali, con una dotazione iniziale di 20 milioni di euro per ciascuno degli anni 2019, 2020 e 2021. Lo stanziamento del fondo può essere incrementato con le risorse relative alle assegnazioni a qualunque titolo spettanti agli enti locali, corrisposte annualmente dal Ministero dell’interno, che si rendono disponibili nel corso dell’anno. </t>
    </r>
  </si>
  <si>
    <t>Titolo VI</t>
  </si>
  <si>
    <t xml:space="preserve">Misure di razionalizzazione della spesa pubblica </t>
  </si>
  <si>
    <t>Articolo 58</t>
  </si>
  <si>
    <t>Misure di razionalizzazione della spesa pubblica</t>
  </si>
  <si>
    <r>
      <t xml:space="preserve">Il </t>
    </r>
    <r>
      <rPr>
        <b/>
        <sz val="12"/>
        <rFont val="Times New Roman"/>
        <family val="1"/>
      </rPr>
      <t>comma 1</t>
    </r>
    <r>
      <rPr>
        <sz val="12"/>
        <rFont val="Times New Roman"/>
        <family val="1"/>
      </rPr>
      <t xml:space="preserve"> prevede la soppressione dei commi 1 e 2 dell'articolo 26 del decreto-legge 23 ottobre 2018, n. 119. Per effetto della soppressione del comma 1 viene meno l’incremento del Fondo per la riduzione della pressione fiscale, alimentato dagli effetti migliorativi del medesimo decreto-legge n. 119 del 2018, pari a  390.335 milioni di euro per l'anno 2019, 1.639,135 milioni di euro per l'anno 2020, 2.471,935 milioni di euro per l'anno 2021, 2.303,135 milioni di euro per l'anno 2022, 2.354,735 milioni di euro per l'anno 2023, 1.292.735 milioni di euro per l'anno 2024, 1.437,735 milioni di euro per l'anno 2025, 1.579,735 milioni di euro per l'anno 2026, 1.630,735 milioni di euro per l'anno 2027 e 1.648,735 milioni di euro annui a decorrere dall'anno 2028. Parimenti per effetto della soppressione del comma 2 del predetto articolo 26 del decreto legge 23 ottobre 2018, n. 119, viene meno l’incremento del Fondo per la compensazione degli effetti finanziari non previsti a legislazione vigente conseguenti all’attualizzazione di contributi pluriennali, alimentato dagli effetti migliorativi del medesimo decreto-legge n. 119 del 2018, pari a 700 milioni di euro per l'anno 2020, di 900 milioni di euro per l'anno 2021, di 1.050 milioni di euro per l'anno 2022, di 1.150 milioni di euro per l'anno 2023. Tali risorse concorrono al raggiungimento degli obiettivi programmatici della presente legge.</t>
    </r>
  </si>
  <si>
    <r>
      <t xml:space="preserve">Il </t>
    </r>
    <r>
      <rPr>
        <b/>
        <sz val="12"/>
        <rFont val="Times New Roman"/>
        <family val="1"/>
      </rPr>
      <t xml:space="preserve">comma 2 </t>
    </r>
    <r>
      <rPr>
        <sz val="12"/>
        <rFont val="Times New Roman"/>
        <family val="1"/>
      </rPr>
      <t xml:space="preserve">prevede che il Ministero dell’interno ponga in essere processi di revisione e razionalizzazione della spesa per la gestione dei centri per l’immigrazione conseguenti alla contrazione del fenomeno migratorio, nonché interventi per la riduzione del costo giornaliero per l’accoglienza dei migranti. Tali interventi,  è previsto che generino risparmi di spesa connessi all'attivazione, locazione e gestione dei centri di trattenimento e di accoglienza per stranieri irregolari per un ammontare almeno pari a euro 400 milioni nel 2019, a euro 550 milioni nel 2020 e a euro 650 milioni a decorrere dall’anno 2021, previa estinzione dei debiti relativi agli esercizi finanziari precedenti. La norma, prevede, inoltre, che eventuali ulteriori risparmi, da accertare annualmente con decreto del Ministro dell’interno, di concerto con il Ministro dell’economia e delle finanze, da adottare entro il 30 settembre di ciascun anno, confluiscano in un apposito fondo da istituire nel programma “Servizi e affari generali per le amministrazioni di competenza” della missione “Servizi istituzionali e generali delle amministrazioni pubbliche” del Ministero dell’Interno, da destinare alle esigenze di funzionamento del medesimo Ministero. </t>
    </r>
  </si>
  <si>
    <r>
      <t xml:space="preserve">Il </t>
    </r>
    <r>
      <rPr>
        <b/>
        <sz val="12"/>
        <rFont val="Times New Roman"/>
        <family val="1"/>
      </rPr>
      <t xml:space="preserve">comma 3 </t>
    </r>
    <r>
      <rPr>
        <sz val="12"/>
        <rFont val="Times New Roman"/>
        <family val="1"/>
      </rPr>
      <t>prevede, altresì,  che le somme accertate ai sensi del comma 1 e iscritte sul fondo, siano ripartite tra i capitoli di funzionamento con decreti del Ministro dell’interno, previo assenso del Ministero dell’economia e delle finanze – Dipartimento della Ragioneria generale dello Stato – Ispettorato generale del bilancio.</t>
    </r>
  </si>
  <si>
    <r>
      <t xml:space="preserve">Il </t>
    </r>
    <r>
      <rPr>
        <b/>
        <sz val="12"/>
        <rFont val="Times New Roman"/>
        <family val="1"/>
      </rPr>
      <t>comma 4</t>
    </r>
    <r>
      <rPr>
        <sz val="12"/>
        <rFont val="Times New Roman"/>
        <family val="1"/>
      </rPr>
      <t xml:space="preserve"> prevede una riduzione delle risorse da destinare alle attività ICT svolte da Consip S.p.A. a supporto delle amministrazioni nell’ambito del Piano di razionalizzazione degli acquisti del Ministero dell’economia e delle finanze, stabilendo di destinare a tale attività minori risorse a decorrere dal 2019 pari a 2,7 milioni di euro annui.</t>
    </r>
  </si>
  <si>
    <r>
      <t xml:space="preserve">Il </t>
    </r>
    <r>
      <rPr>
        <b/>
        <sz val="12"/>
        <rFont val="Times New Roman"/>
        <family val="1"/>
      </rPr>
      <t>comma 5</t>
    </r>
    <r>
      <rPr>
        <sz val="12"/>
        <rFont val="Times New Roman"/>
        <family val="1"/>
      </rPr>
      <t xml:space="preserve"> Consip S.p.A.sostiene annualmente  oneri per più di 2 milioni di euro per rappresentanza legale in giudizio nelle cause relative alle gare da essa svolte in attuazione del Programma di Razionalizzazione degli acquisti nella Pubblica Amministrazione, anche rivolgendosi a professionisti esterni. Tali oneri sono successivamente rimborsati dal Ministero dell’economia e delle finanze  nell’ambito del predetto Programma. La norma, pertanto, affidando all’Avvocatura Generale dello Stato il patrocinio di tali contenziosi, permette un risparmio di 1 milione di euro per l’anno 2019 e di 2 milioni di euro a decorrere dal 2020.</t>
    </r>
  </si>
  <si>
    <r>
      <t xml:space="preserve">I </t>
    </r>
    <r>
      <rPr>
        <b/>
        <sz val="12"/>
        <rFont val="Times New Roman"/>
        <family val="1"/>
      </rPr>
      <t>commi da 6 a 9</t>
    </r>
    <r>
      <rPr>
        <sz val="12"/>
        <rFont val="Times New Roman"/>
        <family val="1"/>
      </rPr>
      <t xml:space="preserve">  dispongono la soppressione delle riduzioni tariffarie e dei contributi per le imprese editrici e radiotelevisive a partire dal 1° gennaio 2020. La disposizione determina un risparmio netto di 28.252.000  euro a decorrere dal 2020.</t>
    </r>
  </si>
  <si>
    <r>
      <t xml:space="preserve">Il </t>
    </r>
    <r>
      <rPr>
        <b/>
        <sz val="12"/>
        <rFont val="Times New Roman"/>
        <family val="1"/>
      </rPr>
      <t>comma 10</t>
    </r>
    <r>
      <rPr>
        <sz val="12"/>
        <rFont val="Times New Roman"/>
        <family val="1"/>
      </rPr>
      <t xml:space="preserve"> </t>
    </r>
    <r>
      <rPr>
        <sz val="12"/>
        <color rgb="FF1F497D"/>
        <rFont val="Times New Roman"/>
        <family val="1"/>
      </rPr>
      <t xml:space="preserve">dispone che il corrispettivo riconosciuto dal Ministero dell’economia e delle finanze alla società CONSIP S.p.A. in forza della convenzione sottoscritta non potrà essere superiore a 1 milione di euro, oltre IVA e sarà dedicato esclusivamente alla copertura degli oneri connessi alla retribuzione lorda delle risorse umane allocate da CONSIP S.p.A. sulle linee di attività disciplinate dal rapporto convenzionale con il Ministero dell’economia e delle finanze”. La norma determina </t>
    </r>
    <r>
      <rPr>
        <sz val="12"/>
        <rFont val="Times New Roman"/>
        <family val="1"/>
      </rPr>
      <t>un impatto sui saldi di finanza pubblica nella misura almeno pari a 550.000 euro, a decorrere dal 1° gennaio 2020.</t>
    </r>
  </si>
  <si>
    <r>
      <t xml:space="preserve">Il comma 11 </t>
    </r>
    <r>
      <rPr>
        <b/>
        <sz val="12"/>
        <color rgb="FF1F497D"/>
        <rFont val="Times New Roman"/>
        <family val="1"/>
      </rPr>
      <t>stabilisce che, a decorrere dal 1° gennaio 2019, gli oneri sostenuti dalla Banca d’Italia per la gestione accentrata presso Monte Titoli S.p.A. degli strumenti finanziari di proprietà del Ministero dell’economia e delle finanze sono posti a carico delle società emittenti tali strumenti  determinando</t>
    </r>
    <r>
      <rPr>
        <b/>
        <sz val="12"/>
        <rFont val="Times New Roman"/>
        <family val="1"/>
      </rPr>
      <t xml:space="preserve"> un impatto sui saldi di finanza pubblica in misura di  152.632 euro annui a decorrere dall’anno 2019</t>
    </r>
    <r>
      <rPr>
        <b/>
        <sz val="12"/>
        <color rgb="FF1F497D"/>
        <rFont val="Times New Roman"/>
        <family val="1"/>
      </rPr>
      <t>.</t>
    </r>
    <r>
      <rPr>
        <b/>
        <sz val="12"/>
        <rFont val="Times New Roman"/>
        <family val="1"/>
      </rPr>
      <t xml:space="preserve">  </t>
    </r>
  </si>
  <si>
    <r>
      <t xml:space="preserve">Comma 12. </t>
    </r>
    <r>
      <rPr>
        <sz val="12"/>
        <color rgb="FF000000"/>
        <rFont val="Times New Roman"/>
        <family val="1"/>
      </rPr>
      <t>Gli interventi della legge 808/85 sono finanziamenti a tasso zero, che, una volta concluso l’iter delle erogazioni (15 anni mediamente) vengono restituiti dalle imprese, secondo un piano di ammortamento. Le restituzioni vengono effettuate sul capitolo 3597 (entrate extratributarie).  La norma eleva il limite della riassegnazione in spesa, da 5 milioni di euro (già previsti all’articolo 1 - comma 695,   della legge 27/12/2017, n. 205) a 8 milioni di euro,  delle risorse finanziarie derivanti dalle restituzioni dei finanziamenti da parte delle imprese a decorrere dal 2019, consentendo la riassegnazione solo della parte eccedente. Ciò determina un miglioramento dei saldi di finanza pubblica per l’incremento di tre milioni di euro previsti. I dati degli incassi degli ultimi anni (2015 pari ad euro 23.120.885, 2016 pari ad euro 24.727.720,  2017 pari a euro 79.126.700 e 2018, dati al 30/09/2018, pari ad euro 120.673.513) dimostrano  che il volume delle entrate è costantemente superiore a quanto si prevede di non riassegnare.</t>
    </r>
  </si>
  <si>
    <r>
      <t>C</t>
    </r>
    <r>
      <rPr>
        <b/>
        <sz val="12"/>
        <rFont val="Times New Roman"/>
        <family val="1"/>
      </rPr>
      <t xml:space="preserve">omma 13. </t>
    </r>
    <r>
      <rPr>
        <i/>
        <sz val="12"/>
        <rFont val="Times New Roman"/>
        <family val="1"/>
      </rPr>
      <t>La norma limita al 31</t>
    </r>
    <r>
      <rPr>
        <sz val="12"/>
        <rFont val="Times New Roman"/>
        <family val="1"/>
      </rPr>
      <t xml:space="preserve"> dicembre 2018 la possibilità di portare in riduzione della componente A2 della tariffa elettrica deliberata dall’Autorità per l’energia elettrica e il gas  (attuale Autorità di Regolazione per Energia Reti e Ambiente -  ARERA) prevista dall’articolo 5, comma 2, del Decreto legge  21 giugno 2013, n. 69. La riduzione della componente A2 della tariffa elettrica prevista dall’articolo 5, comma 2, del Decreto legge  21 giugno 2013, n. 69 in combinato disposto con l’articolo 61 del medesimo decreto è pari a 15,1 milioni di euro  ed è iscritta sul capitolo di spesa del MISE n. 3602. Pertanto, dal 1° gennaio  2019 la predetta somma è acquisita all’erario determinando, di conseguenza, un miglioramento dei saldi  di finanza pubblica per il medesimo importo.</t>
    </r>
  </si>
  <si>
    <r>
      <t>C</t>
    </r>
    <r>
      <rPr>
        <b/>
        <sz val="12"/>
        <rFont val="Times New Roman"/>
        <family val="1"/>
      </rPr>
      <t xml:space="preserve">omma 14. </t>
    </r>
    <r>
      <rPr>
        <sz val="12"/>
        <rFont val="Times New Roman"/>
        <family val="1"/>
      </rPr>
      <t>L’articolo 21-quater del decreto-legge n. 83/2015 ha previsto una specifica autorizzazione di spesa per finanziare la riqualificazione del personale dell’amministrazione giudiziaria per ricompattazione del profilo di cancelliere e di ufficiale giudiziario, attualmente ripartito tra la II e III area funzionale, riservata ai dipendenti già in servizio alla data del 14 settembre 2009, alla cui copertura si provvedeva mediante utilizzo del fondo per l’efficientamento del sistema giudiziario di cui all’articolo 1, comma 96 della legge n. 190/2014.</t>
    </r>
  </si>
  <si>
    <t>La predetta autorizzazione di spesa è stata parametrata sull’intera platea di possibili beneficiari ammontanti complessivamente a 7.035 unità di personale da inquadrare nella III° Area (profili professionali dei cancellieri ed UNEP provenienti dalla II° Area) e prevede un importo di euro 25.781.938 all’anno, sulla base dei differenziali stipendiali tra la II e la III area.</t>
  </si>
  <si>
    <t>Le disposizioni vigenti in materia consentono di riqualificare un numero di unità, da un’area all’altra, in misura equivalente al numero di accessi dall’esterno per nuove assunzioni o per procedure di mobilità extra comparto, nel rispetto delle previsioni del C.C.N.L. comparto ministeri.</t>
  </si>
  <si>
    <t xml:space="preserve">Si prevede difatti che il rapporto tra posti riservati ai dipendenti e i posti riservati agli accessi dall’esterno, è fissato nella percentuale del 50%, computando nella percentuale gli accessi dall’esterno sulla base di procedure disposte e bandite a partire dalla data di entrata in vigore del citato C.C.N.L., compresi scorrimenti di graduatorie concorsuali di altre amministrazioni e procedure di mobilità esterna. </t>
  </si>
  <si>
    <t>Dei circa 6.100 dipendenti che hanno partecipato alle prove selettive finali, 5.675 sono risultati idonei, a cui si aggiungono 709 unità di contabili, di assistenti informatici e linguistici da riqualificare in applicazione della norma contenuta nella legge di bilancio 2018 per un totale di 6.384 unità da riqualificare.</t>
  </si>
  <si>
    <t xml:space="preserve">A tutt’oggi, le unità di personale riqualificate ammontano a 1.808 con un onere annuo a regime di euro 7.078.266 calcolato sulla base del differenziale stipendiale tra l’Area II F3 e l’area III F1, rimodulato a seguito del rinnovo contrattuale per il pubblico impiego, pari unitariamente a euro 3.914,97. </t>
  </si>
  <si>
    <t>Pertanto, rimangono da riqualificare 4.576 unità (6.384-1.808), il cui costo massimo è pari ad euro 17.914.902,72, (4.576 unità* euro 3.914,97 pro-capite).</t>
  </si>
  <si>
    <t xml:space="preserve">Se si considera che la disponibilità residua in bilancio per le predette riqualificazioni ammonta ad euro 18.703.939 (25.781.938-7.078.266) e che l’onere complessivo per le eventuali ulteriori riqualificazioni delle restanti unità di personale ammonta ad euro  17.914.903, rimarrà inutilizzata una somma pari ad euro 788.769. </t>
  </si>
  <si>
    <t xml:space="preserve">Inoltre, tenuto conto che non si potrà procedere ad ulteriori scorrimenti delle vigenti graduatorie delle procedure di riqualificazione fino a quando non si verificheranno nuovi accessi dall’esterno di personale della III area, di fatto le risorse residue pari ad euro  18.703.939 saranno utilizzate solo parzialmente e gradualmente. È quindi possibile ipotizzare una riduzione del fondo per l’efficientamento del sistema giudiziario di euro 5.829.712 per l’anno 2019, di euro 5.883.593 per l’anno 2020, di euro 6.171.555 per l’anno 2021, di euro 6.192.447 per l’anno 2022 e di euro 788.769 a decorrere dall’anno 2023, tale da garantire nel tempo la completa riqualificazione di tutti gli idonei. Infatti, potranno essere riqualificate, fino al 2022, fino a 3.195 unità di personale, ((18.703.939-6.192.447 (riduzione a cui corrisponde la disponibilità minima nel quadriennio 2019-2022) =12.511.225/3.914,97) e dal 2023 tutte le unità restanti. </t>
  </si>
  <si>
    <t xml:space="preserve">Tali risparmi, in coerenza con la modalità di contabilizzazione del fondo in esame nel prospetto riepilogativo degli effetti finanziari della legge 190/2014 e tenuto conto di quanto previsto dall’articolo 22, comma 2 del decreto-legge n. 83/2015, hanno effetti equivalenti su tutti i saldi di finanza pubblica. </t>
  </si>
  <si>
    <t>La norma prevede, inoltre, che il Ministero della giustizia comunichi alla Presidenza del Consiglio dei Ministri – Dipartimento della funzione pubblica e al Ministero dell’economia e delle finanze, entro 30 giorni dall’assunzione, le unità di personale effettivamente reclutate ai sensi del comma 1 dell’articolo 21-quater del decreto-legge n. 83/2015 e la relativa spesa a regime.</t>
  </si>
  <si>
    <r>
      <t>C</t>
    </r>
    <r>
      <rPr>
        <b/>
        <sz val="12"/>
        <rFont val="Times New Roman"/>
        <family val="1"/>
      </rPr>
      <t xml:space="preserve">omma 15. </t>
    </r>
    <r>
      <rPr>
        <sz val="12"/>
        <rFont val="Times New Roman"/>
        <family val="1"/>
      </rPr>
      <t>La disposizione normativa prevede la riduzione del contributo erogato in favore dell’Organizzazione delle Nazioni Unite, attraverso una rinegoziazione dello stesso in ragione dell’adeguamento della chiave di contribuzione dell’Italia, da cui potranno derivare risparmi di spesa di 35.354.607 euro per l’anno 2019 e di 32.354.607 euro a decorrere dall’anno 2020.</t>
    </r>
  </si>
  <si>
    <r>
      <t>C</t>
    </r>
    <r>
      <rPr>
        <b/>
        <sz val="12"/>
        <rFont val="Times New Roman"/>
        <family val="1"/>
      </rPr>
      <t xml:space="preserve">omma 16. </t>
    </r>
    <r>
      <rPr>
        <sz val="12"/>
        <rFont val="Times New Roman"/>
        <family val="1"/>
      </rPr>
      <t>La disposizione mira a intervenire sui meccanismi di formazione dei seggi elettorali da istituirsi presso le rappresentanze diplomatiche e consolari in occasione dell’indizione delle prossime elezioni europee previste per l’anno 2019. A legislazione vigente, l’articolo 4, comma 5, del D.L. 408/1994, dispone che a ciascuna sezione elettorale, istituita all’estero per consentire il voto dei cittadini italiani ivi residenti per le elezioni del Parlamento Europeo, venga assegnato un numero di elettori non superiore a 1.600. In attuazione di tale dettato normativo, nelle elezioni del 2014 sono state istituite n. 672 sezioni in tutti i Paesi dell’UE, escluso il Regno Unito. In base a quanto risultante dall’ultimo elenco disponibile degli elettori residenti all’estero, utilizzato in occasione delle elezioni politiche del 2018, gli elettori residenti in Paesi dell’UE nel 2019 saranno più di un milione e mezzo, con un incremento rispetto al 2014 di oltre il 22 per cento. Applicando la norma attuale, che prevede il tetto di 1.600 elettori, nel 2019 le sedi diplomatico-consolari dovrebbero istituire almeno 932 sezioni elettorali, con un incremento di 260 sezioni rispetto a quelle del 2014.</t>
    </r>
  </si>
  <si>
    <t>Tuttavia, tenuto conto della bassissima percentuale di votanti costantemente registrata all’estero, si propone, con la norma in esame, di diminuire in modo significativo il numero delle sezioni da istituire, sottolineando che la citata riduzione non produrrà effetti negativi sugli elettori, in termini di distanza e, dunque, in termini di accesso all’esercizio del diritto di voto. L’elevazione del limite massimo di elettori per ciascuna sezione da  1.600 a 5.000 comporterà - nell’ipotesi verosimile di circa 1,5 milioni di aventi diritto al voto – l’approntamento nel 2019 di n. 298 sezioni in luogo delle 932 necessarie a normativa vigente, con un conseguente risparmio stimato in 2 milioni di euro per l’anno 2019.</t>
  </si>
  <si>
    <r>
      <t>C</t>
    </r>
    <r>
      <rPr>
        <b/>
        <sz val="12"/>
        <rFont val="Times New Roman"/>
        <family val="1"/>
      </rPr>
      <t xml:space="preserve">omma 17. </t>
    </r>
    <r>
      <rPr>
        <sz val="12"/>
        <rFont val="Times New Roman"/>
        <family val="1"/>
      </rPr>
      <t>Il MIUR, sulla base delle ricognizioni effettuate presso le istituzioni scolastiche, stima che nel 2019 le medesime possano effettuare versamenti in conto entrate superiori ad euro 22,5 milioni, in attuazione dell’articolo 1-</t>
    </r>
    <r>
      <rPr>
        <i/>
        <sz val="12"/>
        <rFont val="Times New Roman"/>
        <family val="1"/>
      </rPr>
      <t>bis</t>
    </r>
    <r>
      <rPr>
        <sz val="12"/>
        <rFont val="Times New Roman"/>
        <family val="1"/>
      </rPr>
      <t>, del decreto-legge n. 134 del 2009. Quest’ultimo importo costituirà quindi un’economia di bilancio mentre eventuali importi aggiuntivi rispetto a tale somma confluiranno nel fondo di funzionamento delle istituzioni scolastiche per l’anno 2019. Nelle more dell’esecuzione dei predetti versamenti da parte dei dirigenti competenti, il Ministero dell’economia e delle finanze è autorizzato ad accantonare e a rendere provvisoriamente indisponibile per l’anno 2019 nello stato di previsione del Ministero dell’istruzione, dell’università e della ricerca, a valere sulle disponibilità di cui all’articolo 1, comma 601, della legge 27 dicembre 2006, n. 296, il suddetto importo.</t>
    </r>
  </si>
  <si>
    <t>La disposizione comporta maggiori entrate per lo Stato, nella misura di 22,5 milioni, con effetti sia sul saldo netto da finanziare, sia sull’indebitamento netto, garantiti dalla clausola di salvaguardia.</t>
  </si>
  <si>
    <r>
      <t>Infatti, le somme giacenti presso il conto corrente postale sono poste al di fuori del perimetro pubblico, e dunque rilevano ai fini del saldo dell’indebitamento netto. Quanto a quelle versate dalle scuole, che invece sono inserite nel sistema di tesoreria unica, viene meno la facoltà, prevista a legislazione vigente dall’articolo 1-</t>
    </r>
    <r>
      <rPr>
        <i/>
        <sz val="12"/>
        <rFont val="Times New Roman"/>
        <family val="1"/>
      </rPr>
      <t>bis</t>
    </r>
    <r>
      <rPr>
        <sz val="12"/>
        <rFont val="Times New Roman"/>
        <family val="1"/>
      </rPr>
      <t xml:space="preserve"> del decreto-legge n. 134 del 2009, di riassegnarle alle spese, con effetti positivi sull’indebitamento netto.</t>
    </r>
  </si>
  <si>
    <r>
      <t>Commi da 18 a 21.</t>
    </r>
    <r>
      <rPr>
        <sz val="12"/>
        <rFont val="Times New Roman"/>
        <family val="1"/>
      </rPr>
      <t xml:space="preserve"> </t>
    </r>
    <r>
      <rPr>
        <sz val="12"/>
        <color rgb="FF000000"/>
        <rFont val="Times New Roman"/>
        <family val="1"/>
      </rPr>
      <t>La norma riduce l'entità dell'orario complessivo da destinare obbligatoriamente ai percorsi per le competenze trasversali (precedentemente di alternanza scuola-lavoro) nelle tre classi terminali dei corsi di studio della scuola secondaria di secondo grado:</t>
    </r>
  </si>
  <si>
    <t>- negli istituti professionali, da 400 ore nel triennio, a non meno di 180;</t>
  </si>
  <si>
    <t>- negli istituti tecnici, da 400 ore nel triennio, a non meno di 150;</t>
  </si>
  <si>
    <t>- nei licei, da 200 ore nel triennio, a non meno di 90.</t>
  </si>
  <si>
    <t>Inoltre, si prevede che le risorse finanziarie stanziate a copertura delle spese sostenute dalle scuole</t>
  </si>
  <si>
    <t>per i percorsi di alternanza, compresi gli oneri di funzionamento ivi compresi quelli derivanti da spese aggiuntive destinate al personale, siano assegnate in ragione di tale orario minimo. Le scuole potranno svolgere i percorsi anche per un numero di ore superiore, purchè nel limite delle risorse così assegnate oppure reperendo diversamente i necessari fondi.    </t>
  </si>
  <si>
    <t>Pertanto, la norma comporta un risparmio di spesa, in considerazione della riduzione delle ore</t>
  </si>
  <si>
    <t>finanziate a carico dello Stato.</t>
  </si>
  <si>
    <t>Il numero di studenti ai quali si applica l'obbligo di frequenza dei percorsi d'alternanza, nell'a.s. 2017/2018, è il seguente:</t>
  </si>
  <si>
    <t>- professionali: 291.061</t>
  </si>
  <si>
    <t>- tecnici: 471.155</t>
  </si>
  <si>
    <t>- licei:658.734</t>
  </si>
  <si>
    <t>Prudenzialmente, si assume che il numero degli studenti rimanga costante anche negli anni</t>
  </si>
  <si>
    <t>successivi, sebbene la previsione demografica effettuata da ISTAT faccia presumere che vi possa</t>
  </si>
  <si>
    <t>essere una riduzione.</t>
  </si>
  <si>
    <t>Moltiplicando tali consistenze per i nuovi orari, a rapporto con i precedenti, si riscontra una</t>
  </si>
  <si>
    <t>riduzione del 58,23 percento nelle ore da finanziare, con conseguente riduzione nel fabbisogno di</t>
  </si>
  <si>
    <t>spesa di 56,52 milioni di euro a decorrere dall'anno scolastico 2018/2019 (su uno stanziamento di</t>
  </si>
  <si>
    <t>97,05 milioni a regime).</t>
  </si>
  <si>
    <t>Ciò corrisponde a una riduzione di spesa di 56,52 milioni a decorrere dal 2019, tenuto conto che le risorse stanziate per il periodo settembre-dicembre 2018 sono state già erogate.</t>
  </si>
  <si>
    <r>
      <t>Comma 22.</t>
    </r>
    <r>
      <rPr>
        <sz val="12"/>
        <color rgb="FF000000"/>
        <rFont val="Times New Roman"/>
        <family val="1"/>
      </rPr>
      <t xml:space="preserve"> La disposizione abroga la procedura di reclutamento cosiddetta delle “cattedre universitarie del merito”, in considerazione del fatto che, a distanza di 3 anni dall’entrata in vigore, non è stata attuata.</t>
    </r>
  </si>
  <si>
    <t>L’abrogazione delle cattedre natta comporta risparmi di spesa pari allo stanziamento iscritto sul relativo fondo di euro 22 milioni nel 2019 e di 70 milioni di euro a decorrere dal 2020.</t>
  </si>
  <si>
    <t>Art. 59</t>
  </si>
  <si>
    <t>Revisione del sistema di reclutamento dei docenti scolastici (Modificazioni al decreto legislativo 13 aprile 2017, n. 59)</t>
  </si>
  <si>
    <r>
      <t xml:space="preserve">Commi da 1  a 5. </t>
    </r>
    <r>
      <rPr>
        <sz val="12"/>
        <color rgb="FF000000"/>
        <rFont val="Times New Roman"/>
        <family val="1"/>
      </rPr>
      <t>La norma modifica il reclutamento dei docenti della scuola secondaria di primo e secondo grado, prevedendo il venir meno del percorso di specializzazione post-concorso. Conseguentemente, non è più necessario remunerare i vincitori del concorso nei primi due anni del percorso in questione, né coprire i costi sostenuti dalle Università per organizzarlo.</t>
    </r>
  </si>
  <si>
    <t>Rimane, invece, necessario coprire i costi per l’organizzazione delle procedure concorsuali, stimati in una media di 13,426 milioni di euro annui a decorrere dal 2019.</t>
  </si>
  <si>
    <t>La norma comporta, dunque, ingenti risparmi di spesa, dei quali la quota di 12 milioni rimane acquisita all’erario, mentre la quota rimanente è iscritta nel fondo di cui all’articolo 1, comma 202, della legge n. 107 del 2015, per essere quindi destinata alle esigenze del sistema scolastico.</t>
  </si>
  <si>
    <t>Più in dettaglio, gli effetti finanziari dovuti alla norma sono i seguenti.</t>
  </si>
  <si>
    <r>
      <t>dlgs 59 – articolo 1</t>
    </r>
    <r>
      <rPr>
        <sz val="12"/>
        <color rgb="FF000000"/>
        <rFont val="Times New Roman"/>
        <family val="1"/>
      </rPr>
      <t xml:space="preserve"> – le modificazioni apportate all’articolo 1 hanno carattere ordinamentale, e dunque non comportano nuovi o maggiori oneri.</t>
    </r>
  </si>
  <si>
    <r>
      <t>dlgs 59 – articolo 2</t>
    </r>
    <r>
      <rPr>
        <sz val="12"/>
        <color rgb="FF000000"/>
        <rFont val="Times New Roman"/>
        <family val="1"/>
      </rPr>
      <t xml:space="preserve"> – le modificazioni apportate all’articolo 2, unitamente a quelle di cui agli articoli successivi, sostituiscono al percorso triennale FIT un meno oneroso percorso annuale di formazione iniziale e di prova. Per gli effetti finanziari, si rimanda agli articoli successivi.</t>
    </r>
  </si>
  <si>
    <r>
      <t>dlgs 59 – articolo 3</t>
    </r>
    <r>
      <rPr>
        <sz val="12"/>
        <color rgb="FF000000"/>
        <rFont val="Times New Roman"/>
        <family val="1"/>
      </rPr>
      <t xml:space="preserve"> – le modificazioni apportate all’articolo 3, unitamente a quelle di cui agli articoli successivi, sostituiscono al percorso triennale FIT un meno oneroso percorso annuale di formazione iniziale e di prova. Sia il nuovo percorso sia il precedente percorso triennale FIT sono, comunque, preceduti da un concorso per titoli ed esami.</t>
    </r>
  </si>
  <si>
    <t>Il nuovo articolato semplifica anche il concorso, nei seguenti aspetti:</t>
  </si>
  <si>
    <t>ciascun candidato può partecipare solo a un massimo di quattro procedure concorsuali, dovendo scegliere una sola classe di concorso per i posti comuni della scuola secondaria di primo, così come in quella di secondo grado. Ciò comporta una riduzione del costo della procedura concorsuale;</t>
  </si>
  <si>
    <t>il concorso per i posti di sostegno prevede una sola prova scritta, in luogo delle tre precedentemente previste.</t>
  </si>
  <si>
    <t>Queste modifiche comportano una riduzione di spesa, consentendo di contenere l’onere per lo svolgimento del concorso rispetto ai 11.123.265,47 euro da sostenere con cadenza biennale previsti dall’originaria relazione tecnica. Tuttavia, per ragioni prudenziali, si ritiene di non rivedere detta stima. Alla copertura si provvede ai sensi dell’articolo 19 del decreto legislativo, come sostituito dalla norma in esame, che stanzia 13.426.000 euro a regime, con cadenza annuale, sicuramente esuberanti rispetto alle necessità. La maggiore disponibilità sarà utilizzata per incrementare i compensi riconosciuti ai segretari e ai componenti delle commissioni giudicatrici.</t>
  </si>
  <si>
    <r>
      <t>dlgs 59 – articolo 4</t>
    </r>
    <r>
      <rPr>
        <sz val="12"/>
        <color rgb="FF000000"/>
        <rFont val="Times New Roman"/>
        <family val="1"/>
      </rPr>
      <t xml:space="preserve"> – le modificazioni apportate all’articolo 4 hanno natura ordinamentale e, pertanto, non hanno riflessi sulle finanze pubbliche.</t>
    </r>
  </si>
  <si>
    <r>
      <t>dlgs 59 – articolo 5</t>
    </r>
    <r>
      <rPr>
        <sz val="12"/>
        <color rgb="FF000000"/>
        <rFont val="Times New Roman"/>
        <family val="1"/>
      </rPr>
      <t xml:space="preserve"> – le modificazioni apportate all’articolo 5 hanno natura ordinamentale e, pertanto, non hanno riflessi sulle finanze pubbliche.</t>
    </r>
  </si>
  <si>
    <r>
      <t>dlgs 59 – articolo 6</t>
    </r>
    <r>
      <rPr>
        <sz val="12"/>
        <color rgb="FF000000"/>
        <rFont val="Times New Roman"/>
        <family val="1"/>
      </rPr>
      <t xml:space="preserve"> – le modificazioni apportate all’articolo 6 potrebbero comportare riduzioni di spesa, essendo di natura tale da semplificare la procedura concorsuale. Tuttavia, come indicato alla relazione all’articolo 3, si è ritenuto di non tener conto, prudenzialmente, di questi effetti.</t>
    </r>
  </si>
  <si>
    <r>
      <t>dlgs 59 – articolo 7</t>
    </r>
    <r>
      <rPr>
        <sz val="12"/>
        <color rgb="FF000000"/>
        <rFont val="Times New Roman"/>
        <family val="1"/>
      </rPr>
      <t xml:space="preserve"> – le modificazioni apportate all’articolo 7 potrebbero comportare riduzioni di spesa, essendo rivolte a limitare il numero di soggetti iscritti nelle graduatorie di merito. Tuttavia, si è ritenuto di non tener conto, prudenzialmente, di questi effetti.</t>
    </r>
  </si>
  <si>
    <t>Anche il venir meno dell’istituto dell’individuazione per competenze potrebbe comportare risparmi di spesa, sgravando l’amministrazione e le scuole da gravami amministrativi di non poco conto. Anche in questo caso, si sceglie prudenzialmente di non tenerne conto, ai fini della stima degli effetti sui saldi di finanza pubblica.</t>
  </si>
  <si>
    <r>
      <t>dlgs 59 – articoli 8, 9, 10, 11, 12</t>
    </r>
    <r>
      <rPr>
        <sz val="12"/>
        <color rgb="FF000000"/>
        <rFont val="Times New Roman"/>
        <family val="1"/>
      </rPr>
      <t xml:space="preserve"> – Gli articoli 8, 9, 10, 11 e 12 del decreto legislativo n. 59 del 2017 vengono abrogati. Conseguentemente, vengono meno tutti gli oneri connessi:</t>
    </r>
  </si>
  <si>
    <t>allo svolgimento del primo anno di specializzazione. Si tratta degli oneri per la remunerazione dei candidati e per compensare le Università impegnate nell’erogazione dei percorsi;</t>
  </si>
  <si>
    <t>allo svolgimento del secondo anno di tirocinio. Anche in questo caso, si tratta degli oneri per la remunerazione dei candidati e per compensare le Università impegnate nell’erogazione dei percorsi.</t>
  </si>
  <si>
    <t>Non vengono meno, invece, gli oneri connessi al terzo anno, che assolveva alle funzioni dell’anno di prova. Gli oneri per la remunerazione dei candidati impegnati nell’anno di prova rimangono a carico delle facoltà assunzionali del Ministero, mentre quelli per la loro formazione vengono posti a carico degli ordinari stanziamenti, pari a 40 milioni annui, di cui all’articolo 1, comma 124, della legge n. 107 del 2015. Cioè, per l’anno di prova, non vi sono oneri a carico degli stanziamenti recati dal decreto legislativo n. 59 del 2017.</t>
  </si>
  <si>
    <t>Ne consegue che tutti gli oneri previsti dal citato decreto legislativo, nella versione previgente, vengono meno, salvo quelli legati all’organizzazione dei concorsi.</t>
  </si>
  <si>
    <r>
      <t>dlgs 59 – articolo 13</t>
    </r>
    <r>
      <rPr>
        <sz val="12"/>
        <color rgb="FF000000"/>
        <rFont val="Times New Roman"/>
        <family val="1"/>
      </rPr>
      <t xml:space="preserve"> – le modificazioni apportate all’articolo 13 hanno natura ordinamentale, e dunque non comportano nuovi o maggiori oneri per le finanze pubbliche.</t>
    </r>
  </si>
  <si>
    <r>
      <t>dlgs 59 – articoli 14, 15 e 16</t>
    </r>
    <r>
      <rPr>
        <sz val="12"/>
        <color rgb="FF000000"/>
        <rFont val="Times New Roman"/>
        <family val="1"/>
      </rPr>
      <t xml:space="preserve"> – Gli articoli 14, 15 e 16 del decreto legislativo n. 59 del 2017 vengono abrogati. Si trattava di disposizioni ordinamentali, e dunque la loro abrogazione non ha effetti sui saldi di finanza pubblica.</t>
    </r>
  </si>
  <si>
    <r>
      <t>dlgs 59 – articolo 17</t>
    </r>
    <r>
      <rPr>
        <sz val="12"/>
        <color rgb="FF000000"/>
        <rFont val="Times New Roman"/>
        <family val="1"/>
      </rPr>
      <t xml:space="preserve"> – si prevede il venir meno della procedura concorsuale riservata al personale con almeno tre anni di anzianità di servizio. Il predetto personale potrà comunque partecipare al concorso ordinario, dunque non si prevedono effetti finanziari.</t>
    </r>
  </si>
  <si>
    <r>
      <t>dlgs 59 – articolo 19</t>
    </r>
    <r>
      <rPr>
        <sz val="12"/>
        <color rgb="FF000000"/>
        <rFont val="Times New Roman"/>
        <family val="1"/>
      </rPr>
      <t xml:space="preserve"> – Il venir meno di tutti gli oneri diversi da quelli correlati allo svolgimento dei concorsi, comporta che occorra conservare in bilancio unicamente i fondi ad essi destinati. L’originaria relazione tecnica li stimava in 11,12 milioni di euro con cadenza biennale.</t>
    </r>
  </si>
  <si>
    <t>Per ragioni prudenziali, dell’originario stanziamento si decide di mantenere in bilancio, per lo svolgimento dei concorsi, la somma di 13,426 milioni annui, così da consentire l’incremento dei compensi ai componenti delle commissioni di concorso e ai relativi segretari e gli eventuali oneri derivanti dal funzionamento della commissione nazionale di esperti di cui all’articolo 3, comma 6. Per i primi, si tratta di compensi che appare opportuno rivedere in aumento e che oggi ammontano a:</t>
  </si>
  <si>
    <t>Presidente: 502,00 euro + 1 euro per ciascun candidato esaminato;</t>
  </si>
  <si>
    <t>Componenti: 418,48 euro + 1 euro per ciascun candidato esaminato</t>
  </si>
  <si>
    <t>Segretario: un compenso base lordo pari ad euro 371,84, ed un compenso integrativo lordo dipendente pari ad 1,00 euro per ciascun elaborato o candidato esaminato</t>
  </si>
  <si>
    <t>Per le sottocommissioni, i compensi per ciascun componente ammontano a 251 euro + 0,50 per ciascun candidato esaminato.</t>
  </si>
  <si>
    <t>In ogni caso, il compenso complessivo non può superare l’importo lordo di 4.103,40.</t>
  </si>
  <si>
    <t>Dalle restanti disposizioni recate dall’intero provvedimento legislativo, ivi compreso in particolare il decreto attuativo del Ministro dell'istruzione dell'università e della ricerca previsto dall'articolo 13 (accesso al ruolo) finalizzato a disciplinare taluni aspetti del nuovo percorso di valutazione dell'anno di prova in sostituzione del precedente percorso FIT, non devono derivare oneri a carico della finanza pubblica.</t>
  </si>
  <si>
    <t>Pertanto, complessivamente  la nuova versione del decreto legislativo n. 59 del 2017 comporta una riduzione di spesa di spesa (milioni di euro):</t>
  </si>
  <si>
    <t>Di tale somma, quota parte pari a 12,0 milioni di euro a decorrere dal 2019 concorre al miglioramento dei saldi della manovra di finanza pubblica e la quota rimanente viene iscritta nel fondo di cui all’articolo 1, comma 202, della legge n. 107 del 2015 per i seguenti importi (milioni di euro):</t>
  </si>
  <si>
    <t>Ulteriori misure di riduzione della spesa</t>
  </si>
  <si>
    <r>
      <t>Comma 1.</t>
    </r>
    <r>
      <rPr>
        <sz val="12"/>
        <rFont val="Times New Roman"/>
        <family val="1"/>
      </rPr>
      <t xml:space="preserve"> Prevedere che il contributo del Ministero della difesa alla manovra di finanza pubblica è assicurato mediante una riduzione delle spese militari in particolare vengono tagliate  le suddette spese militari per:</t>
    </r>
  </si>
  <si>
    <t>- 60 milioni di euro annui a decorrere dall’anno 2019</t>
  </si>
  <si>
    <t>- 531 milioni nel periodo 2019-2031 mediante riduzione dei programmi di spesa di cui all’articolo 1, comma 140 lett. f) della legge 11 dicembre 2016 per gli importi e gli anni nella tabella sottoindicata.</t>
  </si>
  <si>
    <t>Tabella in milioni di euro</t>
  </si>
  <si>
    <t>In conseguenza della riduzione delle predette spese militari, il Ministro della difesa di concerto con  il Ministro dell’economia e delle finanze,  con apposito decreto, ridetermina i programmi di spesa nei settori interessati  dal predetto taglio.</t>
  </si>
  <si>
    <r>
      <t>Comma 2.</t>
    </r>
    <r>
      <rPr>
        <sz val="12"/>
        <rFont val="Times New Roman"/>
        <family val="1"/>
      </rPr>
      <t xml:space="preserve"> Si  prevede la riprogrammazione delle spese per investimento per complessivi 78 milioni di euro nel  2019, per  95 milioni di euro nel 2020 e per  45 milioni di euro nel 2021, iscritte nello stato di previsione del Ministero dello sviluppo economico, di cui alla legge  luglio 1997 n. 266, articolo  4 comma 3 e di cui alla Legge 23 dicembre 2005, n. 266 articolo  1 comma  95, come rifinanziata dall’articolo 1 comma 140, lettera f) della legge 11 dicembre 2016, n. 232.</t>
    </r>
  </si>
  <si>
    <t>La riprogrammazione per ciascuna delle due autorizzazioni è riportata nella tavola seguente.</t>
  </si>
  <si>
    <t xml:space="preserve">Tabella in milioni di euro </t>
  </si>
  <si>
    <t>autorizzazione</t>
  </si>
  <si>
    <t>L 266/1997 articolo 4 co.3 - Programmi del settore aeronautico</t>
  </si>
  <si>
    <t xml:space="preserve"> L.  232/2016  articolo 1 comma 140 lettera f)   programmi per la difesa dichiarati di massima urgenza</t>
  </si>
  <si>
    <r>
      <t>I commi 3-4.</t>
    </r>
    <r>
      <rPr>
        <sz val="12"/>
        <color rgb="FF000000"/>
        <rFont val="Times New Roman"/>
        <family val="1"/>
      </rPr>
      <t xml:space="preserve"> non comportano nuovi o maggiori oneri a carico della finanza pubblica, in quanto l’incremento delle risorse del Fondo di cui all’articolo 1, comma 476, della legge 28 dicembre 2015, n. 208, di euro 20.227.042 per ciascuno degli anni dal 2019 al 2024, è compensato dalla soppressione dell’autorizzazione di spesa prevista dell’articolo 7, comma 6, del decreto-legge 30 dicembre 2009, n. 195, convertito, con modificazioni, dalla legge 26 febbraio 2010, n. 26.</t>
    </r>
  </si>
  <si>
    <r>
      <t xml:space="preserve">Il </t>
    </r>
    <r>
      <rPr>
        <b/>
        <sz val="12"/>
        <color rgb="FF000000"/>
        <rFont val="Times New Roman"/>
        <family val="1"/>
      </rPr>
      <t xml:space="preserve">comma </t>
    </r>
    <r>
      <rPr>
        <b/>
        <sz val="12"/>
        <rFont val="Times New Roman"/>
        <family val="1"/>
      </rPr>
      <t xml:space="preserve">5. </t>
    </r>
    <r>
      <rPr>
        <sz val="12"/>
        <color rgb="FF000000"/>
        <rFont val="Times New Roman"/>
        <family val="1"/>
      </rPr>
      <t>dispone che il Fondo di cui all’articolo 1, comma 476, della legge 28 dicembre 2015, n. 208 sia ulteriormente incrementato, nell’anno 2019, con le risorse impegnate a valere sull’autorizzazione di spesa prevista dell’articolo 7, comma 6, del decreto-legge 30 dicembre 2009, n. 195, convertito, con modificazioni, dalla legge 26 febbraio 2010, n. 26, che, versate all’entrata del bilancio dello Stato, sono riassegnate allo stesso Fondo. Pertanto la norma non comporta nuovi o maggiori oneri a carico della finanza pubblica.</t>
    </r>
  </si>
  <si>
    <r>
      <t>Comma 6.</t>
    </r>
    <r>
      <rPr>
        <sz val="12"/>
        <rFont val="Times New Roman"/>
        <family val="1"/>
      </rPr>
      <t xml:space="preserve"> Per l’anno 2018, nel testo dello schema di decreto interministeriale, in fase di adozione, del Ministro del lavoro e delle politiche sociali (Amministrazione capofila), di concerto con il Ministro delle politiche agricole alimentari, forestali e del turismo e con il Ministro dell'economia e delle finanze, recante le modalità relative al pagamento delle indennità per misure di arresto temporaneo non obbligatorio,  di cui all’articolo dall’articolo 1, comma 135, della citata legge 27 dicembre 2017 n. 205, è previsto che la predetta indennità è concessa se la sospensione dell’attività lavorativa è conseguente:</t>
    </r>
  </si>
  <si>
    <r>
      <t>a)</t>
    </r>
    <r>
      <rPr>
        <sz val="12"/>
        <rFont val="Times New Roman"/>
        <family val="1"/>
      </rPr>
      <t xml:space="preserve"> all’adozione di provvedimenti delle amministrazioni competenti sul territorio, motivati da ragioni quali:</t>
    </r>
  </si>
  <si>
    <t>• limitazioni all’uscita ed entrata dal porto per insabbiamento, stabilite dall’Autorità marittima in base all’articolo 62 del Codice della Navigazione;</t>
  </si>
  <si>
    <t>• periodi di fermo aggiuntivi rispetto a quelli obbligatori già previsti dalla normativa vigente allorquando siano stabiliti, su proposta dei consorzi di gestione della pesca regolarmente costituiti e che rappresentino almeno il 70% delle imprese registrate nell’areale delimitato, con provvedimento del Ministero delle Politiche agricole, alimentari, forestali e del turismo – Direzione generale della pesca marittima e dell’acquacoltura o della competente Autorità regionale nel caso di Regioni Autonome a Statuto Speciale, o del Capo del compartimento marittimo che ne stabilisce l’efficacia per tutte le imprese, anche non consorziate, che esercitino quel determinato tipo di pesca nell’area in cui opera il consorzio medesimo;</t>
  </si>
  <si>
    <r>
      <t>b)</t>
    </r>
    <r>
      <rPr>
        <sz val="12"/>
        <rFont val="Times New Roman"/>
        <family val="1"/>
      </rPr>
      <t xml:space="preserve"> all’indisponibilità per malattia del comandante della nave da pesca, certificata dall’Autorità sanitaria marittima;</t>
    </r>
  </si>
  <si>
    <r>
      <t>c)</t>
    </r>
    <r>
      <rPr>
        <sz val="12"/>
        <rFont val="Times New Roman"/>
        <family val="1"/>
      </rPr>
      <t xml:space="preserve"> ad arresto o interdizione temporanei dell’attività di pesca per singole specie, conseguenti a misure disposte in ambito nazionale e dell’Unione europea;</t>
    </r>
  </si>
  <si>
    <r>
      <t>d)</t>
    </r>
    <r>
      <rPr>
        <sz val="12"/>
        <rFont val="Times New Roman"/>
        <family val="1"/>
      </rPr>
      <t xml:space="preserve"> ad allerte meteomarine emanate, anche per parte della giornata di pesca, dal Centro Nazionale di Meteorologia e Climatologia Aeronautica (CNMCA) dell’Aeronautica Militare, attraverso avvisi di burrasca diramati dal servizio meteorologico dell’Aeronautica Militare. </t>
    </r>
  </si>
  <si>
    <t>Si precisa che la citata indennità è di nuova istituzione a decorrere dall’anno 2018 e, pur non essendo in possesso di dati gestionali pregressi, vista la casistica molto specifica dell’intervento le risorse al netto della riduzione proposta risultano sufficienti a erogare le indennità previste.</t>
  </si>
  <si>
    <r>
      <t>Comma 7.</t>
    </r>
    <r>
      <rPr>
        <sz val="12"/>
        <rFont val="Times New Roman"/>
        <family val="1"/>
      </rPr>
      <t xml:space="preserve"> La misura riduce il contributo volto al potenziamento e sviluppo della cultura, c.d. “Bonus cultura”, tenuto anche conto del trend di utilizzo registrato nelle prime due edizioni (il 72% degli aventi diritto), inferiore rispetto a quanto stanziato. </t>
    </r>
  </si>
  <si>
    <t xml:space="preserve">Nel 2016, infatti, all’applicazione dedicata si sono registrati 356.273 diciottenni, con un tetto massimo spendibile di 178.136.500,00 euro, tenuto conto della quota a disposizione per ciascuno diciottenne pari a euro 500,00, per altro non completamente utilizzato. </t>
  </si>
  <si>
    <t>Anche con riferimento all’edizione 2017, la spesa massima teorizzabile pari a euro 208.359.000,00 sulla base delle avvenute registrazioni aggiornate alla data del 19 settembre 2018- 416.718 diciottenni –,  è lontana dallo stanziamento disponibile in bilancio.</t>
  </si>
  <si>
    <t>Considerando prudenzialmente un numero di utilizzatori del bonus pari a 529.873 unità (pari al 90% del valore mediano delle previsioni demografiche dell’ISTAT per il numero di diciottenni nel 2019)  la spesa per il 2019 ammonterebbe a  264.936.600 euro.</t>
  </si>
  <si>
    <t>Pertanto, alla luce dei dati evidenziati, la proposta di riduzione, pari a 20 milioni di euro per il 2019, appare sostenibile non influendo negativamente sulla misura incentivante di cui trattasi.</t>
  </si>
  <si>
    <r>
      <t>Comma 8.</t>
    </r>
    <r>
      <rPr>
        <sz val="12"/>
        <rFont val="Times New Roman"/>
        <family val="1"/>
      </rPr>
      <t xml:space="preserve"> La disposizione in esame intende escludere, dalle norme di contenimento della spesa previste a legislazione vigente, gli Istituti dotati di autonomia speciale del Ministero per i beni e le attività culturali, di cui all'articolo 30, commi 2 e 3, del Decreto del Presidente del Consiglio dei Ministri 29 agosto 2014, n. 171 al fine di potenziarne l’attivazione, nonché assicurarne il pieno ed efficace raggiungimento dei propri obiettivi istituzionali, quali le funzioni di tutela, valorizzazione e fruizione del patrimonio culturale mediante un’implementazione delle entrate proprie.</t>
    </r>
  </si>
  <si>
    <t>A decorrere dall'anno 2019 le risorse finanziarie per il funzionamento, afferenti ai Centri di responsabilità amministrativa che esercitano la vigilanza sugli istituti dotati di autonomia speciale in questione, sono ridotte secondo la seguente ripartizione:</t>
  </si>
  <si>
    <t xml:space="preserve"> - CDR   5 - Direzione generale archivi - capitolo 3030, piano gestionale 21: € 43.750</t>
  </si>
  <si>
    <t>- CDR  6 -  Direzione generale biblioteche e istituti culturali - capitolo 3530, piano gestionale 21: € 131.250</t>
  </si>
  <si>
    <t>- CDR  17 - Direzione generale educazione e ricerca – capitolo 2044 piano gestionale 1: € 131.250</t>
  </si>
  <si>
    <t>- CDR 19 - Direzione generale musei -  capitolo 5650, piano gestionale 7: € 2.000.000,00</t>
  </si>
  <si>
    <t>- CDR 21 - Direzione generale archeologia, belle arti e paesaggio – capitolo 4550 piano gestionale 19: € 43.750</t>
  </si>
  <si>
    <r>
      <t>Comma 9.</t>
    </r>
    <r>
      <rPr>
        <sz val="12"/>
        <rFont val="Times New Roman"/>
        <family val="1"/>
      </rPr>
      <t xml:space="preserve"> La disposizione agisce sulla fruizione dei crediti d’imposta di cui all’elenco n.1, rispettivamente in favore degli esercenti delle sale cinematografiche, degli esercenti di attività commerciali che operano nel settore della vendita al dettaglio di libri, nonché delle imprese produttrici di prodotti editoriali che investono in beni strumentali o in programmi di ristrutturazione economica, e di conseguenza, anche sull’ammontare delle risorse disponibili in bilancio che in definitiva dovranno allinearsi alla fruizione effettiva. Si rinvia all’adozione di un decreto del Ministro dell’economia e delle finanze, di concerto con il Ministro per i beni e le attività culturali, la definizione della riduzione delle quote percentuali di fruizione delle singole agevolazioni, sulla base di quanto spettante sulla base della normativa vigente istitutiva dei crediti d’imposta, in maniera tale da assicurare, a decorrere dall’anno 2020, effetti positivi non inferiori complessivamente ad euro 5.590.250</t>
    </r>
  </si>
  <si>
    <t>Il risparmio complessivo è stato prudenzialmente stimato, sulla base di una ipotesi di riduzione percentuale delle misure, rispettivamente del 15 per cento per l’agevolazione degli esercenti delle sale cinematografiche, del 25 per cento per quelle afferenti gli esercenti di attività commerciali che operano nel settore della vendita al dettaglio di libri, nonché delle imprese produttrici di prodotti editoriali che investono in beni strumentali o in programmi di ristrutturazione economica.</t>
  </si>
  <si>
    <t>Titolo VII</t>
  </si>
  <si>
    <t>Regioni ed Enti locali</t>
  </si>
  <si>
    <t>Articolo 61</t>
  </si>
  <si>
    <t>Semplificazione delle regole di finanza pubblica</t>
  </si>
  <si>
    <r>
      <t xml:space="preserve">I </t>
    </r>
    <r>
      <rPr>
        <b/>
        <sz val="12"/>
        <color rgb="FF000000"/>
        <rFont val="Times New Roman"/>
        <family val="1"/>
      </rPr>
      <t>commi da 1 a 6</t>
    </r>
    <r>
      <rPr>
        <sz val="12"/>
        <color rgb="FF000000"/>
        <rFont val="Times New Roman"/>
        <family val="1"/>
      </rPr>
      <t xml:space="preserve"> dispongono che, a decorrere dall’anno 2019, i comuni, le province, le città metropolitane, le province autonome di Trento e Bolzano e le regioni a statuto speciale e, dall’anno 2021, le regioni a statuto ordinario, si considerano in equilibrio in presenza di un risultato di competenza dell’esercizio non negativo. Di conseguenza, detti enti territoriali possono utilizzare il risultato di amministrazione e il fondo pluriennale vincolato di entrata e di spesa nel rispetto delle sole disposizioni previste dal citato decreto legislativo n. 118 del 2011.</t>
    </r>
  </si>
  <si>
    <t>La disposizione in argomento comporta oneri in termini di indebitamento netto e fabbisogno a decorrere dall’anno 2020, come da prospetto sotto riportato.</t>
  </si>
  <si>
    <t xml:space="preserve">La base dati di riferimento utilizzata è rappresentata dai rendiconti di gestione per l’anno 2017 e, in assenza degli stessi, dai rendiconti di gestione per l’anno 2016 che hanno permesso di coprire quasi interamente l’universo di riferimento degli avanzi di amministrazione disponibili per il comparto in esame. In particolare, per gli enti territoriali in disavanzo, è stato previsto l’utilizzo di tutte le quote del risultato di amministrazione, a condizione che presentino una copertura finanziaria (nel limite positivo del risultato di amministrazione, al netto del Fondo crediti di dubbia esigibilità e del Fondo anticipazioni di liquidità, cui va sommata la quota di disavanzo applicata nell’esercizio successivo). </t>
  </si>
  <si>
    <t xml:space="preserve">Si è ipotizzato, poi, che l’utilizzo dell’avanzo, al netto del Fondo crediti di dubbia esigibilità accantonato nell’avanzo di amministrazione, per la parte non coperta dal Fondo crediti dubbia esigibilità (bilancio di previsione), dei Fondi spese e rischi futuri di ciascun anno di programmazione e delle quote di capitale di rimborso prestiti, venga programmato dagli enti in un arco temporale compreso tra 3 e 5 anni. Per la quota riferita a ciascun anno, si è ipotizzato un utilizzo, nello stesso anno, del 30% mentre, per il restante 70%, è stato applicato uno sviluppo teorico dei SAL supponendo che vengano realizzate opere pluriennali. </t>
  </si>
  <si>
    <r>
      <t xml:space="preserve">A ciò vanno aggiunte le informazioni desunte dal monitoraggio del saldo di finanza pubblica per l’anno 2017, al fine di determinare il fondo pluriennale vincolato derivante da debito, nonché i dati desunti dall’indagine condotta sui mutui contratti dai comuni per il finanziamento degli investimenti, a cura MEF-RGS, dalla media del periodo 2009-2016 dell’accensione prestiti per comuni, province, città metropolitane e dalla media del periodo 2011-2015 per le regioni e le province autonome di Trento e Bolzano (al netto delle anticipazioni di liquidità e delle operazioni di </t>
    </r>
    <r>
      <rPr>
        <i/>
        <sz val="12"/>
        <color rgb="FF000000"/>
        <rFont val="Times New Roman"/>
        <family val="1"/>
      </rPr>
      <t>buy back bond</t>
    </r>
    <r>
      <rPr>
        <sz val="12"/>
        <color rgb="FF000000"/>
        <rFont val="Times New Roman"/>
        <family val="1"/>
      </rPr>
      <t xml:space="preserve">). Ciò al fine di determinare l’ammontare del debito potenziale degli enti territoriali. </t>
    </r>
  </si>
  <si>
    <t>Si è ipotizzato, poi, che il “Debito potenziale” – prima di entrare a regime nel quinto anno – abbia una crescita graduale. Alle somme così individuate è stato applicato, quindi, lo sviluppo teorico dei SAL, supponendo che vengano realizzate opere pluriennali. Per determinare gli impatti finanziari è stata considerata esclusivamente la parte non coperta dal Fondo crediti dubbia esigibilità (bilancio di previsione), dei Fondi spese e rischi futuri di ciascun anno di programmazione e delle quote di capitale di rimborso prestiti (al netto della quota già calcolata per gli avanzi di amministrazione).</t>
  </si>
  <si>
    <r>
      <t>Da ultimo, per gli enti locali, la stima degli oneri ha tenuto conto della possibilità di utilizzare gli avanzi di amministrazione già a decorrere dall’esercizio 2018, per effetto del fondo di cui all’articolo 13, comma 04, del decreto legge n. 91 del 2018, mentre per quanto concerne la stima degli oneri riferita al comparto delle regioni a statuto ordinario si tiene conto del potenziale avanzo già utilizzabile per effetto delle disposizioni previste dall’articolo 1, commi 495 e 495-</t>
    </r>
    <r>
      <rPr>
        <i/>
        <sz val="12"/>
        <color rgb="FF000000"/>
        <rFont val="Times New Roman"/>
        <family val="1"/>
      </rPr>
      <t>ter</t>
    </r>
    <r>
      <rPr>
        <sz val="12"/>
        <color rgb="FF000000"/>
        <rFont val="Times New Roman"/>
        <family val="1"/>
      </rPr>
      <t>, della legge n. 232 del 2016 per gli anni 2018 e 2019.</t>
    </r>
  </si>
  <si>
    <r>
      <t>Gli oneri derivanti dalle stime sopra richiamate tengono conto, infine, degli effetti derivanti dalle risorse già disponibili a legislazione previgente, ovvero, per gli enti locali, dell’articolo 1, comma 485, della legge n. 232 del 2016, dell’articolo 43-</t>
    </r>
    <r>
      <rPr>
        <i/>
        <sz val="12"/>
        <color rgb="FF000000"/>
        <rFont val="Times New Roman"/>
        <family val="1"/>
      </rPr>
      <t>bis</t>
    </r>
    <r>
      <rPr>
        <sz val="12"/>
        <color rgb="FF000000"/>
        <rFont val="Times New Roman"/>
        <family val="1"/>
      </rPr>
      <t xml:space="preserve"> del decreto legge n. 50 del 2017 per enti colpiti dal sisma del 2016 e dell’articolo 13, comma 04, del decreto legge n. 91 del 2018.</t>
    </r>
  </si>
  <si>
    <t>Ai fini della copertura degli oneri di cui al presente articolo, il comma 8 prevede che il fondo di cui all'articolo 16 sia ridotto di 404 milioni di euro per l’anno 2020, di 711 milioni di euro per l’anno 2021, di 1.334 milioni di euro per l’anno 2022, di 1.528 milioni di euro per l’anno 2023, di 1.931 milioni di euro per l’anno 2024, di 2.050 milioni di euro per l’anno 2025, di 1.891 milioni di euro per l’anno 2026, di 1.678 milioni di euro per l’anno 2027 e di 1.500 milioni di euro a decorrere dall’anno 2028.</t>
  </si>
  <si>
    <t>Articolo 62</t>
  </si>
  <si>
    <t>Misure per il rilancio degli investimenti e concorso alla finanza pubblica delle regioni a statuto ordinario</t>
  </si>
  <si>
    <r>
      <t xml:space="preserve">Il </t>
    </r>
    <r>
      <rPr>
        <b/>
        <sz val="12"/>
        <color rgb="FF000000"/>
        <rFont val="Times New Roman"/>
        <family val="1"/>
      </rPr>
      <t>comma 1</t>
    </r>
    <r>
      <rPr>
        <sz val="12"/>
        <color rgb="FF000000"/>
        <rFont val="Times New Roman"/>
        <family val="1"/>
      </rPr>
      <t>, prevedendo che il contributo alla finanza pubblica delle regioni a statuto ordinario di cui all’articolo 46, comma 6, del decreto legge n. 66 del 2014, sia ridotto di 750 milioni di euro per l’anno 2020, comporta oneri in termini di saldo netto da finanziare e indebitamento netto per 750 milioni di euro per il medesimo anno 2020.</t>
    </r>
  </si>
  <si>
    <r>
      <t xml:space="preserve">Il </t>
    </r>
    <r>
      <rPr>
        <b/>
        <sz val="12"/>
        <color rgb="FF000000"/>
        <rFont val="Times New Roman"/>
        <family val="1"/>
      </rPr>
      <t>comma 2</t>
    </r>
    <r>
      <rPr>
        <sz val="12"/>
        <color rgb="FF000000"/>
        <rFont val="Times New Roman"/>
        <family val="1"/>
      </rPr>
      <t xml:space="preserve">, concernente l’attribuzione di un contributo per gli investimenti a favore delle regioni a statuto ordinario per l’anno 2019, comporta oneri in termini da saldo netto da finanziare per 2.496,20 milioni di euro per il medesimo anno 2019 e in termini di indebitamento netto (come indicato al successivo </t>
    </r>
    <r>
      <rPr>
        <b/>
        <sz val="12"/>
        <color rgb="FF000000"/>
        <rFont val="Times New Roman"/>
        <family val="1"/>
      </rPr>
      <t>comma 3</t>
    </r>
    <r>
      <rPr>
        <sz val="12"/>
        <color rgb="FF000000"/>
        <rFont val="Times New Roman"/>
        <family val="1"/>
      </rPr>
      <t>) per un importo pari a 800 milioni di euro per l’anno 2019 e a 565,40 milioni di euro per ciascuno degli anni 2020,  2021 e 2022.</t>
    </r>
  </si>
  <si>
    <r>
      <t xml:space="preserve">Il </t>
    </r>
    <r>
      <rPr>
        <b/>
        <sz val="12"/>
        <color rgb="FF000000"/>
        <rFont val="Times New Roman"/>
        <family val="1"/>
      </rPr>
      <t>comma 4</t>
    </r>
    <r>
      <rPr>
        <sz val="12"/>
        <color rgb="FF000000"/>
        <rFont val="Times New Roman"/>
        <family val="1"/>
      </rPr>
      <t xml:space="preserve">, concernente l’attribuzione di un contributo per gli investimenti a favore delle regioni a statuto ordinario per l’anno 2020, comporta oneri in termini da saldo netto da finanziare per 1.746,20 milioni di euro per l’anno 2019 e in termini di indebitamento netto (come indicato al successivo </t>
    </r>
    <r>
      <rPr>
        <b/>
        <sz val="12"/>
        <color rgb="FF000000"/>
        <rFont val="Times New Roman"/>
        <family val="1"/>
      </rPr>
      <t>comma 5</t>
    </r>
    <r>
      <rPr>
        <sz val="12"/>
        <color rgb="FF000000"/>
        <rFont val="Times New Roman"/>
        <family val="1"/>
      </rPr>
      <t>) per un importo pari a 343 milioni di euro per l’anno 2020, a 467,80 milioni di euro per l’anno 2021 e a 467,70 milioni di euro per ciascuno degli anni 2022 e 2023.</t>
    </r>
  </si>
  <si>
    <r>
      <t xml:space="preserve">I </t>
    </r>
    <r>
      <rPr>
        <b/>
        <sz val="12"/>
        <color rgb="FF000000"/>
        <rFont val="Times New Roman"/>
        <family val="1"/>
      </rPr>
      <t xml:space="preserve">commi 6, 7, 8 e 9, </t>
    </r>
    <r>
      <rPr>
        <sz val="12"/>
        <color rgb="FF000000"/>
        <rFont val="Times New Roman"/>
        <family val="1"/>
      </rPr>
      <t>concernenti i criteri necessari per la definizione di nuovi investimenti, le tipologie di investimenti da realizzare, il monitoraggio, la certificazioni e le sanzioni per i mancati investimenti, avendo carattere procedurale, non determinano effetti sui saldi di finanza pubblica.</t>
    </r>
  </si>
  <si>
    <r>
      <t>Il</t>
    </r>
    <r>
      <rPr>
        <b/>
        <sz val="12"/>
        <color rgb="FF000000"/>
        <rFont val="Times New Roman"/>
        <family val="1"/>
      </rPr>
      <t xml:space="preserve"> comma 10</t>
    </r>
    <r>
      <rPr>
        <sz val="12"/>
        <color rgb="FF000000"/>
        <rFont val="Times New Roman"/>
        <family val="1"/>
      </rPr>
      <t xml:space="preserve">  (concernente le modalità con cui le regioni a statuto ordinario devono conseguire il contributo alla finanza pubblica per gli anni 2019 e 2020 mediante i contributi di cui ai commi precedenti)  definisce la quota residua, rispetto a quanto indicato ai commi precedenti, degli effetti in termini di indebitamento netto da realizzare per gli anni 2019 e 2020, mediante la previsione per cui le regioni a statuto ordinario devono conseguire un valore positivo del saldo di cui al comma 466 dell'articolo 1 della legge 11 dicembre 2016, n. 232 per un importo pari a 1.696,20 milioni di euro per l’anno 2019 e 837,80 milioni di euro per l’anno 2020. </t>
    </r>
  </si>
  <si>
    <t>Il concorso regionale alla finanza pubblica è, quindi, realizzato in termini di saldo netto da finanziare:</t>
  </si>
  <si>
    <r>
      <t>·</t>
    </r>
    <r>
      <rPr>
        <sz val="7"/>
        <color rgb="FF000000"/>
        <rFont val="Times New Roman"/>
        <family val="1"/>
      </rPr>
      <t xml:space="preserve">         </t>
    </r>
    <r>
      <rPr>
        <sz val="12"/>
        <color rgb="FF000000"/>
        <rFont val="Times New Roman"/>
        <family val="1"/>
      </rPr>
      <t xml:space="preserve">nell’esercizio 2019, per un importo pari a 2.496,20 milioni di euro attraverso la mancata erogazione da parte dello Stato del contributo di cui al comma 2; </t>
    </r>
  </si>
  <si>
    <r>
      <t>·</t>
    </r>
    <r>
      <rPr>
        <sz val="7"/>
        <color rgb="FF000000"/>
        <rFont val="Times New Roman"/>
        <family val="1"/>
      </rPr>
      <t xml:space="preserve">         </t>
    </r>
    <r>
      <rPr>
        <sz val="12"/>
        <color rgb="FF000000"/>
        <rFont val="Times New Roman"/>
        <family val="1"/>
      </rPr>
      <t>nell’esercizio 2020, per un importo pari a 1.746,20 milioni di euro attraverso la mancata erogazione da parte dello Stato del  contributo di cui al comma 4;</t>
    </r>
  </si>
  <si>
    <t>In termini di indebitamento netto il concorso è realizzato:</t>
  </si>
  <si>
    <r>
      <t>·</t>
    </r>
    <r>
      <rPr>
        <sz val="7"/>
        <color rgb="FF000000"/>
        <rFont val="Times New Roman"/>
        <family val="1"/>
      </rPr>
      <t xml:space="preserve">         </t>
    </r>
    <r>
      <rPr>
        <sz val="12"/>
        <color rgb="FF000000"/>
        <rFont val="Times New Roman"/>
        <family val="1"/>
      </rPr>
      <t>per l’anno 2019, per un importo pari a 800 milioni di euro attraverso la mancata erogazione da parte dello Stato del contributo di cui al comma 2 e per un importo pari a 1.696,20 milioni di euro mediante il conseguimento di un valore positivo del saldo di cui al comma 466 dell'articolo 1 della legge 11 dicembre 2016, n. 232;</t>
    </r>
  </si>
  <si>
    <r>
      <t>·</t>
    </r>
    <r>
      <rPr>
        <sz val="7"/>
        <color rgb="FF000000"/>
        <rFont val="Times New Roman"/>
        <family val="1"/>
      </rPr>
      <t xml:space="preserve">         </t>
    </r>
    <r>
      <rPr>
        <sz val="12"/>
        <color rgb="FF000000"/>
        <rFont val="Times New Roman"/>
        <family val="1"/>
      </rPr>
      <t>per l’anno 2020, per un importo pari a 908,40 milioni di euro attraverso la mancata erogazione da parte dello Stato dei contributi di cui ai commi 2 (565,40 milioni di euro) e 4 (343 milioni di euro) e per un importo pari a 837,80 milioni di euro mediante il conseguimento di un valore positivo del saldo di cui al comma 466 dell'articolo 1 della legge 11 dicembre 2016, n. 232.</t>
    </r>
  </si>
  <si>
    <r>
      <t xml:space="preserve">Il </t>
    </r>
    <r>
      <rPr>
        <b/>
        <sz val="12"/>
        <rFont val="Times New Roman"/>
        <family val="1"/>
      </rPr>
      <t>comma 11</t>
    </r>
    <r>
      <rPr>
        <sz val="12"/>
        <rFont val="Times New Roman"/>
        <family val="1"/>
      </rPr>
      <t xml:space="preserve"> subordina l’efficacia dei commi da 2 a 10 di cui al presente articolo al raggiungimento entro il 31 gennaio 2019 dell’Intesa in Conferenza permanente per i rapporti tra lo Stato, le regioni e le province autonome di Trento e di Bolzano sulle risorse aggiuntive per il finanziamento degli investimenti e lo sviluppo infrastrutturale del Paese nelle materie di competenza concorrente di cui ai DPCM previsti dagli articoli 15 e 16. Decorso il predetto termine, in assenza della proposta di riparto delle risorse di cui al periodo precedente alla Conferenza permanente per i rapporti tra lo Stato, le regioni e le province autonome di Trento e di Bolzano entro il 15 febbraio 2019, le disposizioni recate dai commi da 2 a 10 divengono comunque efficaci.</t>
    </r>
  </si>
  <si>
    <r>
      <t xml:space="preserve">Il </t>
    </r>
    <r>
      <rPr>
        <b/>
        <sz val="12"/>
        <rFont val="Times New Roman"/>
        <family val="1"/>
      </rPr>
      <t>comma 12</t>
    </r>
    <r>
      <rPr>
        <sz val="12"/>
        <rFont val="Times New Roman"/>
        <family val="1"/>
      </rPr>
      <t xml:space="preserve"> individua la copertura degli oneri di cui al presente articolo nel fondo investimenti enti territoriali di cui all’articolo 16 per 2.496,20 milioni di euro per gli anni 2019 e 2020.</t>
    </r>
  </si>
  <si>
    <t>RIEPILOGO EFFETTI</t>
  </si>
  <si>
    <t>Articolo 63</t>
  </si>
  <si>
    <t>Compensazione dei crediti e debiti delle regioni e delle province autonome in materia di tassa automobilistica</t>
  </si>
  <si>
    <t>La norma non comporta maggiori oneri per la finanza pubblica, in quanto le compensazioni tra crediti e debiti in materia di tassa automobilistica sono circoscritte all’ambito regionale e considerato che le regioni Friuli Venezia Giulia e Valle d’Aosta risultano a credito.</t>
  </si>
  <si>
    <t>Articolo 64</t>
  </si>
  <si>
    <t>Rapporti finanziari con le autonomie speciali</t>
  </si>
  <si>
    <t>La disposizione è finalizzata a definire  a regime, attraverso lo strumento dell’accordo, il livello di concorso alla finanza pubblica delle regioni Valle d’Aosta, Sardegna, Sicilia e Friuli Venezia Giulia, in analogia con quanto convenuto con la regione Trentino Alto Adige e le province autonome di Trento e Bolzano, tenendo conto anche delle sentenze della Corte costituzionale n. 77 del 2015, n. 154 del 2017 e n. 103 del 2018.</t>
  </si>
  <si>
    <t xml:space="preserve">La disposizione è neutrale per il bilancio dello Stato, tenuto conto che i relativi effetti finanziari sono già scontati nei tendenziali di bilancio. </t>
  </si>
  <si>
    <t>Articolo 65</t>
  </si>
  <si>
    <t xml:space="preserve">Finanziamento piani di sicurezza per la manutenzione di strade e scuole delle province delle regioni a statuto ordinario </t>
  </si>
  <si>
    <t>La disposizione prevede un contributo a favore delle province delle regioni a statuto ordinario di 250 milioni di euro annui per gli anni dal 2019 al 2033, finalizzato al finanziamento di piani di sicurezza a valenza pluriennale per la manutenzione di strade e scuole.</t>
  </si>
  <si>
    <t xml:space="preserve">La norma in esame determina effetti finanziari negativi sui saldi di finanza pubblica di 250 milioni di euro annui per gli anni dal 2019 al 2033, in quanto si prevede che il contributo assegnato a ciascuna provincia è integralmente utilizzato per il finanziamento dell’annualità di interesse del piano di sicurezza a valenza pluriennale per la manutenzione di strade e scuole. A garanzia del pieno utilizzo delle somme in parola nell’anno di erogazione, si prevede altresì che le spese finanziate dalle predette risorse devono essere liquidate o liquidabili per le finalità indicate, ai sensi del decreto legislativo n.118/2011  entro il 31 dicembre di ogni anno. </t>
  </si>
  <si>
    <r>
      <t xml:space="preserve">Ai fini della copertura degli oneri di cui al comma 1, al </t>
    </r>
    <r>
      <rPr>
        <b/>
        <sz val="12"/>
        <color rgb="FF000000"/>
        <rFont val="Times New Roman"/>
        <family val="1"/>
      </rPr>
      <t>comma 2</t>
    </r>
    <r>
      <rPr>
        <sz val="12"/>
        <color rgb="FF000000"/>
        <rFont val="Times New Roman"/>
        <family val="1"/>
      </rPr>
      <t xml:space="preserve"> è previsto che il fondo di cui all'articolo 16 sia ridotto di 250 milioni di euro annui per gli anni dal 2019 al 2033.</t>
    </r>
  </si>
  <si>
    <r>
      <t xml:space="preserve">La disposizione, al </t>
    </r>
    <r>
      <rPr>
        <b/>
        <sz val="12"/>
        <color rgb="FF000000"/>
        <rFont val="Times New Roman"/>
        <family val="1"/>
      </rPr>
      <t>comma 3</t>
    </r>
    <r>
      <rPr>
        <sz val="12"/>
        <color rgb="FF000000"/>
        <rFont val="Times New Roman"/>
        <family val="1"/>
      </rPr>
      <t>, stabilisce le modalità di monitoraggio degli interventi finanziati dal Fondo in esame da effettuarsi secondo i criteri di cui al decreto legislativo 29 dicembre 2011, n. 229 attraverso il sistema di monitoraggio delle opere pubbliche.</t>
    </r>
  </si>
  <si>
    <t>Articolo 66</t>
  </si>
  <si>
    <t>Utilizzo del risultato di amministrazione per gli enti in disavanzo</t>
  </si>
  <si>
    <r>
      <t xml:space="preserve">La norma non determina effetti negativi sui saldi di finanza pubblica, in quanto limita la </t>
    </r>
    <r>
      <rPr>
        <sz val="12"/>
        <rFont val="Times New Roman"/>
        <family val="1"/>
      </rPr>
      <t>possibilità degli enti in disavanzo di applicare al bilancio il proprio risultato di amministrazione a copertura di nuove e maggiori spese o di minori entrate.</t>
    </r>
  </si>
  <si>
    <r>
      <t xml:space="preserve">In particolare, il </t>
    </r>
    <r>
      <rPr>
        <b/>
        <sz val="12"/>
        <rFont val="Times New Roman"/>
        <family val="1"/>
      </rPr>
      <t>comma 3</t>
    </r>
    <r>
      <rPr>
        <sz val="12"/>
        <rFont val="Times New Roman"/>
        <family val="1"/>
      </rPr>
      <t xml:space="preserve"> consente alle regioni a statuto ordinario, le quali nelle annualità 2019-2020 sono ancora soggette alla disciplina del pareggio di bilancio a differenza degli enti locali, di poter utilizzare le quote accantonate e vincolate del risultato di amministrazione senza operare, ai fini del calcolo delle risorse disponibili, la nettizzazione del fondo anticipazione di liquidità, prevista ai commi 1 e 2 della disposizione.</t>
    </r>
  </si>
  <si>
    <t>La norma non ha effetti sui saldi di finanza pubblica, in quanto le regioni a statuto ordinario per le annualità 2019-2020 sono soggette alla disciplina del pareggio di bilancio. </t>
  </si>
  <si>
    <t>Articolo 67</t>
  </si>
  <si>
    <t>Semplificazione adempimenti contabili</t>
  </si>
  <si>
    <t>Le modifiche introdotte dalla disposizione, volte a semplificare gli obblighi informativi da parte dei comuni, delle province, delle città metropolitane, delle unioni di comuni e delle comunità montane, con particolare riferimento alle informazioni relative ai bilanci di previsione ed ai rendiconti di gestione, non comportano nuovi o maggiori oneri a carico della finanza pubblica. In particolare, la norma comporta minori oneri amministrativi per gli enti locali e per il Ministero dell’interno, in quanto elimina la trasmissione delle certificazioni sui principali dati del bilancio di previsione e del rendiconto della gestione al Ministero dell'interno, da parte dei comuni, delle province, delle città metropolitane, delle unioni di comuni e delle comunità montane.</t>
  </si>
  <si>
    <t>Articolo 68</t>
  </si>
  <si>
    <t>Disciplina del fondo pluriennale vincolato  per i lavori pubblici</t>
  </si>
  <si>
    <t>La norma non determina effetti sui saldi di finanza pubblica, in quanto si limita ad adeguare le norme contabili al nuovo codice degli appalti, con superamento di parte delle difficoltà applicative.</t>
  </si>
  <si>
    <t>Articolo 69</t>
  </si>
  <si>
    <t>Disposizioni concernenti il Programma straordinario di intervento per la riqualificazione urbana e la sicurezza delle periferie delle città metropolitane e dei comuni capoluogo di provincia</t>
  </si>
  <si>
    <r>
      <t xml:space="preserve">Il </t>
    </r>
    <r>
      <rPr>
        <b/>
        <sz val="12"/>
        <color rgb="FF000000"/>
        <rFont val="Times New Roman"/>
        <family val="1"/>
      </rPr>
      <t>comma 1</t>
    </r>
    <r>
      <rPr>
        <sz val="12"/>
        <color rgb="FF000000"/>
        <rFont val="Times New Roman"/>
        <family val="1"/>
      </rPr>
      <t xml:space="preserve"> prescrive di mantenere al Fondo di provenienza le risorse finanziarie derivanti dalle economie e dai residui comunque realizzati nella realizzazione degli interventi da parte degli enti interessati (comuni capoluogo di provincia e città metropolitane). Ciò vale: per i primi 24 enti nella graduatoria per l’assegnazione dei finanziamenti, per i quali già è prevista una disposizione in tal senso nelle convenzioni in essere e il Fondo di riferimento è istituito presso la PCM ai sensi dell’articolo 1, commi da 974 a 978, della legge 28 dicembre 2015, n. 208; i successivi 96 enti, per il cui finanziamento è utilizzato il Fondo sviluppo e coesione, ai sensi dell’articolo 1, commi 140 e 141, della legge 11 dicembre 2016, n. 232. Tali risorse saranno destinate, nel rispetto dei vincoli di finanza pubblica, al finanziamento di spese di investimento dei comuni e delle città metropolitane. La disposizione non produce effetti sulla finanza pubblica, in quanto prevede un diverso utilizzo di risorse già stimate negli andamenti tendenziali.</t>
    </r>
  </si>
  <si>
    <r>
      <t xml:space="preserve">Il </t>
    </r>
    <r>
      <rPr>
        <b/>
        <sz val="12"/>
        <color rgb="FF000000"/>
        <rFont val="Times New Roman"/>
        <family val="1"/>
      </rPr>
      <t>comma 2</t>
    </r>
    <r>
      <rPr>
        <sz val="12"/>
        <color rgb="FF000000"/>
        <rFont val="Times New Roman"/>
        <family val="1"/>
      </rPr>
      <t xml:space="preserve"> disciplina, con riguardo al 2019, l’efficacia delle convenzioni in essere, stipulate nell’ambito del citato Programma. Infatti, a seguito dell’entrata in vigore del comma 02 dell’articolo 13 del decreto-legge 25 luglio 2018, n. 91, convertito, con modificazioni, dalla legge 21 settembre 2017, n. 108, era stata differita al 2020 l'efficacia delle convenzioni concluse con i 96 enti successivi ai primi 24 e le corrispondenti risorse erano state destinate a un apposito fondo da  utilizzare  per  favorire gli investimenti delle città metropolitane,  delle  province  e  dei comuni  da  realizzare  attraverso  l'utilizzo   dei   risultati   di amministrazione degli esercizi precedenti. Viene adesso previsto dal </t>
    </r>
    <r>
      <rPr>
        <b/>
        <sz val="12"/>
        <color rgb="FF000000"/>
        <rFont val="Times New Roman"/>
        <family val="1"/>
      </rPr>
      <t>comma 2</t>
    </r>
    <r>
      <rPr>
        <sz val="12"/>
        <color rgb="FF000000"/>
        <rFont val="Times New Roman"/>
        <family val="1"/>
      </rPr>
      <t xml:space="preserve"> che tali convenzioni producono effetti nel corso dell’anno 2019, con riguardo al rimborso delle spese sostenute e certificate dagli enti beneficiari in base al cronoprogramma. Non sarà possibile pertanto erogare, come già previsto dalle convenzioni, il finanziamento nella misura del 20 per cento per ogni intervento facente parte del progetto di ogni ente, alla presentazione dei progetti definitivi o esecutivi. Verranno invece erogate le risorse in base alle spese effettivamente sostenute e documentate dagli enti. Il comma 2 può pertanto determinare l’obbligo di rimborso di un importo complessivo che, tenendo conto degli attuali cronoprogrammi trasmessi dagli enti, non potrà superare entro il 2019 i 450 milioni di euro. </t>
    </r>
  </si>
  <si>
    <r>
      <t xml:space="preserve">Il </t>
    </r>
    <r>
      <rPr>
        <b/>
        <sz val="12"/>
        <color rgb="FF000000"/>
        <rFont val="Times New Roman"/>
        <family val="1"/>
      </rPr>
      <t>comma 3</t>
    </r>
    <r>
      <rPr>
        <sz val="12"/>
        <color rgb="FF000000"/>
        <rFont val="Times New Roman"/>
        <family val="1"/>
      </rPr>
      <t xml:space="preserve"> stabilisce che al rimborso delle spese effettivamente sostenute ed erogate si provvede mediante utilizzo dei residui iscritti sul Fondo di sviluppo e coesione per le medesime finalità di cui al Programma. Tali residui ammontano a 530 milioni di euro e la loro erogazione è già scontata negli andamenti tendenziali di finanza pubblica.</t>
    </r>
  </si>
  <si>
    <r>
      <t xml:space="preserve">Il </t>
    </r>
    <r>
      <rPr>
        <b/>
        <sz val="12"/>
        <color rgb="FF000000"/>
        <rFont val="Times New Roman"/>
        <family val="1"/>
      </rPr>
      <t>comma 4</t>
    </r>
    <r>
      <rPr>
        <sz val="12"/>
        <color rgb="FF000000"/>
        <rFont val="Times New Roman"/>
        <family val="1"/>
      </rPr>
      <t xml:space="preserve"> ha carattere esclusivamente procedurale. Stabilisce infatti che le convenzioni debbano essere adeguate alle novelle legislative entro un mese dalla data di entrata in vigore della legge di bilancio.</t>
    </r>
  </si>
  <si>
    <t>Articolo 70</t>
  </si>
  <si>
    <t>Gestione commissariale per il debito pregresso di Roma Capitale</t>
  </si>
  <si>
    <r>
      <t xml:space="preserve">Gli oneri conseguenti ai </t>
    </r>
    <r>
      <rPr>
        <b/>
        <sz val="12"/>
        <rFont val="Times New Roman"/>
        <family val="1"/>
      </rPr>
      <t>commi 1, 2 e 3</t>
    </r>
    <r>
      <rPr>
        <sz val="12"/>
        <rFont val="Times New Roman"/>
        <family val="1"/>
      </rPr>
      <t xml:space="preserve"> trovano copertura nella originaria dotazione finanziaria prevista per le finalità connesse all’attuazione del piano di rientro di cui all’articolo 4, commi 177 e seguenti, della legge 24 dicembre 2003, n. 350. L’utilizzo di tali contributi è stato espressamente autorizzato dal decreto ministeriale del Ministero dell’economia e delle finanze del 18 marzo 2011.</t>
    </r>
  </si>
  <si>
    <r>
      <t xml:space="preserve">Da un punto di vista della quantificazione degli oneri, gli stessi trovano considerazione nell’importo oggetto di ricognizione, da parte del documento di accertamento del debito al 30 luglio 2010, </t>
    </r>
    <r>
      <rPr>
        <i/>
        <sz val="12"/>
        <rFont val="Times New Roman"/>
        <family val="1"/>
      </rPr>
      <t>ex</t>
    </r>
    <r>
      <rPr>
        <sz val="12"/>
        <rFont val="Times New Roman"/>
        <family val="1"/>
      </rPr>
      <t xml:space="preserve"> articolo 14 del decreto legge  31 maggio 2010, n. 78, del debito finanziario, pari ad euro 7.123.847.955,31, per la quota capitale, e a euro 6.688.326.626,57, per la quota interessi.</t>
    </r>
  </si>
  <si>
    <r>
      <t xml:space="preserve">Gli oneri conseguenti ai </t>
    </r>
    <r>
      <rPr>
        <b/>
        <sz val="12"/>
        <rFont val="Times New Roman"/>
        <family val="1"/>
      </rPr>
      <t>commi 4 e 5</t>
    </r>
    <r>
      <rPr>
        <sz val="12"/>
        <rFont val="Times New Roman"/>
        <family val="1"/>
      </rPr>
      <t xml:space="preserve"> trovano copertura nella originaria dotazione finanziaria prevista per le finalità connesse all’attuazione del piano di rientro di cui all’articolo 4, commi 177 e seguenti della legge 24 dicembre 2003, n. 350. L’utilizzo di tali contributi è stato espressamente autorizzato dal decreto ministeriale del Ministero dell’economia e delle finanze del 18 marzo 2011.</t>
    </r>
  </si>
  <si>
    <r>
      <t xml:space="preserve">Da un punto di vista della quantificazione degli oneri, gli stessi sono inclusi nell’importo oggetto di ricognizione da parte del documento di accertamento del debito al 30 luglio 2010, </t>
    </r>
    <r>
      <rPr>
        <i/>
        <sz val="12"/>
        <rFont val="Times New Roman"/>
        <family val="1"/>
      </rPr>
      <t>ex</t>
    </r>
    <r>
      <rPr>
        <sz val="12"/>
        <rFont val="Times New Roman"/>
        <family val="1"/>
      </rPr>
      <t xml:space="preserve"> articolo 14 del decreto legge del 31 maggio 2010, n. 78, destinato al ripiano del debito derivante da procedure espropriative pregresse pari a euro 1.000.000.000. Tale importo attualmente risulta pari a euro 974.315.542 per effetto delle movimentazioni nelle more intervenute.</t>
    </r>
  </si>
  <si>
    <r>
      <t xml:space="preserve">I </t>
    </r>
    <r>
      <rPr>
        <b/>
        <sz val="12"/>
        <rFont val="Times New Roman"/>
        <family val="1"/>
      </rPr>
      <t>commi da 6 a 10</t>
    </r>
    <r>
      <rPr>
        <sz val="12"/>
        <rFont val="Times New Roman"/>
        <family val="1"/>
      </rPr>
      <t xml:space="preserve"> della disposizione non determinano effetti finanziari negativi, in quanto restano fermi l'importo del finanziamento statale in favore della gestione commissariale e i limiti alle spese che possono essere sostenute annualmente dalla stessa.</t>
    </r>
  </si>
  <si>
    <t>Articolo 71</t>
  </si>
  <si>
    <t>Disposizione per il finanziamento degli investimenti regionali</t>
  </si>
  <si>
    <t>La norma non determina effetti negativi sui saldi di finanza pubblica. In particolare, consentendo il ricorso al debito solo in presenza di effettive esigenze di cassa, comporta effetti positivi sul debito e relativi interessi. Restano comunque fermi i vincoli di finanza pubblica.</t>
  </si>
  <si>
    <t>Articolo 72</t>
  </si>
  <si>
    <t>Variazioni di bilancio amministrative</t>
  </si>
  <si>
    <t>La norma consente alle regioni di evitare la contrazione dei mutui previsti in bilancio per dare copertura ad impegni per investimenti in caso di maggiori accertamenti di entrata che rendono non necessario il ricorso al debito, prevedendo, a seguito dell’accertamento di maggiori entrate correnti tributarie ed extra-tributarie rispetto a quelle previste in bilancio, la possibilità, per le regioni che rispettano i tempi di pagamento, di variare il bilancio per sostituire la copertura degli investimenti costituita dal ricorso al debito con i maggiori accertamenti di entrate e attribuendo al responsabile finanziario la competenza a modificare l’elenco delle coperture degli investimenti previsto nella nota integrativa al bilancio, al solo fine di modificare la distribuzione delle coperture finanziarie tra gli investimenti già programmati. La norma non determina effetti negativi sui saldi di finanza pubblica.</t>
  </si>
  <si>
    <t>Articolo 73</t>
  </si>
  <si>
    <t>Tavolo di lavoro per favorire l’attuazione del decreto legislativo 6 maggio 2011, n. 68</t>
  </si>
  <si>
    <r>
      <t>La norma non comporta oneri per la finanza pubblica in quanto le attività del tavolo tecnico, finalizzato a consentire la piena attuazione dei principi in materia di autonomia di entrata delle regioni a statuto ordinario, come declinati dal decreto legislativo 6 maggio 2011, n. 68, sono svolte senza alcun compenso in favore dei partecipanti.</t>
    </r>
    <r>
      <rPr>
        <sz val="12"/>
        <color rgb="FF212121"/>
        <rFont val="Times New Roman"/>
        <family val="1"/>
      </rPr>
      <t xml:space="preserve"> Gli eventuali rimborsi per le spese di viaggio e di soggiorno per la partecipazione al tavolo dei componenti sono posti a carico delle amministrazioni di appartenenza</t>
    </r>
    <r>
      <rPr>
        <b/>
        <sz val="12"/>
        <color rgb="FF212121"/>
        <rFont val="Times New Roman"/>
        <family val="1"/>
      </rPr>
      <t>.</t>
    </r>
  </si>
  <si>
    <t>Articolo 74</t>
  </si>
  <si>
    <t>Piano di riequilibrio finanziario pluriennale</t>
  </si>
  <si>
    <r>
      <t>La norma in esame, in considerazione dei tempi necessari per la conclusione dell’</t>
    </r>
    <r>
      <rPr>
        <i/>
        <sz val="12"/>
        <color rgb="FF000000"/>
        <rFont val="Times New Roman"/>
        <family val="1"/>
      </rPr>
      <t>iter</t>
    </r>
    <r>
      <rPr>
        <sz val="12"/>
        <color rgb="FF000000"/>
        <rFont val="Times New Roman"/>
        <family val="1"/>
      </rPr>
      <t xml:space="preserve"> di accoglimento o diniego da parte della Corte dei conti del piano di riequilibrio finanziario pluriennale di cui all'articolo 243-</t>
    </r>
    <r>
      <rPr>
        <i/>
        <sz val="12"/>
        <color rgb="FF000000"/>
        <rFont val="Times New Roman"/>
        <family val="1"/>
      </rPr>
      <t>bis</t>
    </r>
    <r>
      <rPr>
        <sz val="12"/>
        <color rgb="FF000000"/>
        <rFont val="Times New Roman"/>
        <family val="1"/>
      </rPr>
      <t xml:space="preserve">  del decreto legislativo n. 267/2000, facoltizza gli enti che accedono alla procedura del cosiddetto predissesto a richiedere una anticipazione del fondo di rotazione nella misura massima del 50 per cento dell’importo ordinariamente erogabile a seguito dell’approvazione definitiva del piano stesso da parte della Corte dei conti. La norma non comporta oneri, in quanto l’anticipazione del 50 per cento concessa agli enti richiedenti è recuperata in sede di erogazione dell’anticipazione complessivamente dovuta all’ente stesso a seguito dell’approvazione da parte della Corte dei conti del piano di riequilibrio finanziario pluriennale di cui all'articolo 243-</t>
    </r>
    <r>
      <rPr>
        <i/>
        <sz val="12"/>
        <color rgb="FF000000"/>
        <rFont val="Times New Roman"/>
        <family val="1"/>
      </rPr>
      <t>bis</t>
    </r>
    <r>
      <rPr>
        <sz val="12"/>
        <color rgb="FF000000"/>
        <rFont val="Times New Roman"/>
        <family val="1"/>
      </rPr>
      <t>  del decreto legislativo 18 agosto 2000, n. 267, ovvero riversata al fondo di rotazione di cui all’articolo 243-</t>
    </r>
    <r>
      <rPr>
        <i/>
        <sz val="12"/>
        <color rgb="FF000000"/>
        <rFont val="Times New Roman"/>
        <family val="1"/>
      </rPr>
      <t>ter</t>
    </r>
    <r>
      <rPr>
        <sz val="12"/>
        <color rgb="FF000000"/>
        <rFont val="Times New Roman"/>
        <family val="1"/>
      </rPr>
      <t xml:space="preserve"> dello stesso decreto legislativo n. 267/2000, previo recupero secondo le modalità dettate dai commi 128 e 129 dell’articolo 1 della legge n. 228/2012, qualora la Corte dei Conti non esprima il proprio avviso favorevole al piano di riequilibrio presentato dall’ente beneficiario.</t>
    </r>
  </si>
  <si>
    <t>Articolo 75</t>
  </si>
  <si>
    <t>Rinegoziazione del debito degli enti locali relativo ai prestiti gestiti da Cassa depositi e prestiti S.p.A.  per conto del Ministero dell’economia e delle finanze</t>
  </si>
  <si>
    <t>La disposizione è finalizzata a consentire la rinegoziazione dei mutui concessi da Cassa depositi e prestiti S.p.A. agli enti locali trasferiti al Ministero dell’economia e delle finanze in attuazione dell’articolo 5, commi 1 e 3, del decreto-legge 30 settembre 2003, n. 269, convertito, con modificazioni, dalla legge 24 novembre 2003, n. 326, determinando una riduzione totale del valore finanziario delle passività totali a carico degli enti stessi, ferma restando la data di scadenza prevista nei vigenti piani di ammortamento.</t>
  </si>
  <si>
    <t>La disposizione comporta oneri per la finanza pubblica per un importo pari, in ciascun anno, alla riduzione dell’importo delle rate di ammortamento determinate a seguito dell’operazione di rinegoziazione rispetto ai piani di rimborso attualmente vigenti.</t>
  </si>
  <si>
    <t>Tale effetto è colto, in termini di saldo netto da finanziare, come maggiore spesa in quanto gli introiti relativi ai rimborsi dei mutui gestiti dalla Cassa Depositi e Prestiti S.p.A. per conto del Ministero dell'economia e delle finanze sono destinati a concorrere al pagamento degli interessi sui Buoni postali fruttiferi e, pertanto, un minore ricavo derivante dai rimborsi dei mutui comporta la necessità di iscrivere un maggiore importo nell’apposito capitolo di spesa per interessi al fine di garantire il pagamento degli interessi dovuti sui BPF. In termini di fabbisogno e indebitamento netto, l’onere è equivalente, essendo pari alle maggiori potenzialità di spesa per gli enti locali, derivanti dalla riduzione dell’importo delle rate.</t>
  </si>
  <si>
    <t>Considerati i mutui potenzialmente oggetto di rinegoziazione, sulla base delle informazioni fornite dalla Cassa Depositi e Prestiti, gli oneri recati dalla disposizione sono i seguenti:</t>
  </si>
  <si>
    <t>Onere (in milioni di euro)</t>
  </si>
  <si>
    <t>Articolo 76</t>
  </si>
  <si>
    <t>Riduzione dei costi della politica nelle regioni a satuto speciale, ordinario e nelle province autonome.</t>
  </si>
  <si>
    <r>
      <t>Le disposizioni di cui al presente articolo, essendo volte a garantire una riduzione dei costi della politica nelle regioni</t>
    </r>
    <r>
      <rPr>
        <i/>
        <sz val="12"/>
        <color rgb="FF000000"/>
        <rFont val="Times New Roman"/>
        <family val="1"/>
      </rPr>
      <t xml:space="preserve"> </t>
    </r>
    <r>
      <rPr>
        <sz val="12"/>
        <color rgb="FF000000"/>
        <rFont val="Times New Roman"/>
        <family val="1"/>
      </rPr>
      <t xml:space="preserve">a statuto speciale, ordinario e nelle province autonome, sono suscettibili di determinare risparmi di spesa per la finanza pubblica, in atto, non quantificabili. </t>
    </r>
  </si>
  <si>
    <t xml:space="preserve">Al fine di indurre le regioni a statuto speciale, ordinario e le province autonome ad adottare le misure di contenimento della spesa previsti dall’articolo in esame, la norma prevede che una quota pari all’80 per cento dei trasferimenti erariali disposti a loro favore, diversi da quelli destinati al finanziamento del Servizio sanitario nazionale, delle politiche sociali e per le non autosufficienze e del trasporto pubblico locale, possa essere erogata solo a condizione della realizzazione delle misure stesse. </t>
  </si>
  <si>
    <t xml:space="preserve">Il mancato adeguamento, da parte delle regioni a statuto speciale, ordinario e delle province autonome, alle prescrizioni recate dall’articolo in discorso, inoltre, è considerato grave violazione ai sensi dell’articolo 126, primo comma, della Costituzione. </t>
  </si>
  <si>
    <t>Articolo 77</t>
  </si>
  <si>
    <t>Fondo aree confine</t>
  </si>
  <si>
    <t>La disposizione prevede l’incremento del Fondo per la valorizzazione e la promozione delle aree territoriali svantaggiate confinanti con le regioni a statuto speciale e le province autonome di Trento e di Bolzano, di cui all’art. 6, comma 7 del decreto legge 2 luglio 2007, n. 81, convertito, con modificazioni, dalla legge 3 agosto 2007, n. 127, per un importo di 5 milioni di euro per ciascuno degli anni 2019 e 2020 e di 15 milioni di euro per l’anno 2021. La disposizione comporta oneri pari a  5 milioni di euro per ciascuno degli anni 2019 e 2020 e di 15 milioni di euro per l’anno 2021.</t>
  </si>
  <si>
    <t>Articolo 78</t>
  </si>
  <si>
    <t>Fondo montagna</t>
  </si>
  <si>
    <t>La disposizione prevede il finanziamento del Fondo nazionale per la montagna di cui all'articolo 2 della legge 31 gennaio 1994, n. 97 per un importo di 10 milioni di euro per ciascuno degli anni 2019, 2020 e 2021. La disposizione comporta oneri pari a 10 milioni di euro per ciascuno degli anni 2019, 2020 e 2021.</t>
  </si>
  <si>
    <t>Articolo 79</t>
  </si>
  <si>
    <t>Fabbisogno finanziario Università</t>
  </si>
  <si>
    <t>Le disposizioni stabiliscono la crescita annuale del fabbisogno finanziario delle università statali, al netto delle riscossioni e dei pagamenti per investimenti e ricerca, mantenendo inalterata la dinamica di crescita del comparto per il periodo 2019-2025. Al riguardo, si precisa che le riscossioni ed i pagamenti per la ricerca, oggetto di esclusione, si riferiscono esclusivamente alle riscossioni ed ai pagamenti direttamente imputabili all’attività progettuale degli atenei.</t>
  </si>
  <si>
    <r>
      <t>È previsto, inoltre, un incremento annuale del fabbisogno programmato calcolato sul fabbisogno realizzato nell’esercizio precedente, incrementato del tasso di crescita del PIL reale stabilito dall’ultima nota di aggiornamento del documento di economia e finanza, di cui all’articolo 10-</t>
    </r>
    <r>
      <rPr>
        <i/>
        <sz val="12"/>
        <rFont val="Times New Roman"/>
        <family val="1"/>
      </rPr>
      <t>bis</t>
    </r>
    <r>
      <rPr>
        <sz val="12"/>
        <rFont val="Times New Roman"/>
        <family val="1"/>
      </rPr>
      <t xml:space="preserve"> della legge 31 dicembre 2009, n. 196.</t>
    </r>
  </si>
  <si>
    <t>La disciplina ed il monitoraggio del fabbisogno finanziario del sistema universitario statale, per il periodo 2019-2025, è finalizzata ad evitare che il comparto possa, in assenza di regole, generare un livello di fabbisogno non compatibile con gli equilibri di finanza pubblica e contestualmente sostenere il rilancio degli investimenti e della ricerca sul territorio nazionale. In particolare, considerato che a legislazione vigente dal 2019 non è previsto alcun limite al fabbisogno finanziario delle università e che, a livello di comparto, le riscossioni ed i pagamenti per investimenti e ricerca hanno avuto un andamento costante nell’ultimo quinquennio, la norma produce effetti positivi sui saldi di finanza pubblica non quantificabili.</t>
  </si>
  <si>
    <t>Titolo VIII</t>
  </si>
  <si>
    <t>Esigenze emergenziali</t>
  </si>
  <si>
    <t xml:space="preserve">Esigenze emergenziali </t>
  </si>
  <si>
    <r>
      <t xml:space="preserve">Comma 1. </t>
    </r>
    <r>
      <rPr>
        <sz val="12"/>
        <rFont val="Times New Roman"/>
        <family val="1"/>
      </rPr>
      <t>La disposizione, al comma 1, proroga l’agevolazione IMU per i fabbricati inagibili a seguito del sisma 2012 limitatamente ai fabbricati ubicati nei comuni per i quali l’articolo 2-</t>
    </r>
    <r>
      <rPr>
        <i/>
        <sz val="12"/>
        <rFont val="Times New Roman"/>
        <family val="1"/>
      </rPr>
      <t>bis</t>
    </r>
    <r>
      <rPr>
        <sz val="12"/>
        <rFont val="Times New Roman"/>
        <family val="1"/>
      </rPr>
      <t>, comma 43, del decreto legge n. 148/2017 proroga lo stato di emergenza a decorrere dal 2 gennaio 2019 e che rappresentano quindi solo una parte dell’originario cratere del sisma.</t>
    </r>
  </si>
  <si>
    <t xml:space="preserve">In particolare, la presente proposta dispone la proroga dell’esenzione fino alla definitiva ricostruzione e agibilità dei fabbricati stessi e comunque non oltre il 31 dicembre 2019. </t>
  </si>
  <si>
    <t>Per quanto concerne i profili di natura finanziaria sulla base di dati dei fabbricati inagibili forniti dalle strutture commissariali per la quantificazione del rimborso ai comuni interessati del minor gettito per l’anno 2018, considerata la nuova platea di applicazione della proroga e l’andamento della ricostruzione, si stimano i seguenti effetti finanziari negativi:</t>
  </si>
  <si>
    <t>Esenzione IMU immobili inagibili sisma Emilia</t>
  </si>
  <si>
    <t>IMU quota comune</t>
  </si>
  <si>
    <t>IMU quota Stato</t>
  </si>
  <si>
    <t>mln di euro</t>
  </si>
  <si>
    <r>
      <t>Comma 2.</t>
    </r>
    <r>
      <rPr>
        <sz val="12"/>
        <rFont val="Times New Roman"/>
        <family val="1"/>
      </rPr>
      <t xml:space="preserve"> La disposizione proroga al 2019 il termine, da ultimo prorogato dal comma 726 della legge di bilancio 2018, al fine di consentire ai cittadini privati che hanno acceso un mutuo su una abitazione residenziale danneggiata dal sisma del maggio 2012 ed oggi ancora inagibile, di vedersi sospese le rate di rimborso sino al 31 dicembre 2019. Ai relativi oneri, nel limite di 200.000 mila euro, si provvede con le risorse disponibili nelle contabilità speciali di cui all'articolo 2, comma 6, del decreto-legge 6 giugno 2012, n. 74.</t>
    </r>
  </si>
  <si>
    <r>
      <t xml:space="preserve">Comma 3. </t>
    </r>
    <r>
      <rPr>
        <sz val="12"/>
        <rFont val="Times New Roman"/>
        <family val="1"/>
      </rPr>
      <t>La disposizione proroga al 31 dicembre 2019 lo stato di emergenza dichiarato in conseguenza degli eventi sismici del Centro Italia 2016-2017, la cui scadenza è attualmente prevista per il 31 dicembre 2018 ai sensi del comma 4-</t>
    </r>
    <r>
      <rPr>
        <i/>
        <sz val="12"/>
        <rFont val="Times New Roman"/>
        <family val="1"/>
      </rPr>
      <t>bis</t>
    </r>
    <r>
      <rPr>
        <sz val="12"/>
        <rFont val="Times New Roman"/>
        <family val="1"/>
      </rPr>
      <t xml:space="preserve"> dell’articolo 1 del decreto legge n. 189 del 2016.</t>
    </r>
  </si>
  <si>
    <t>Tenuto conto delle esigenze finanziarie derivanti dal quadro normativo (leggi e ordinanze) consolidato, i relativi oneri, concernenti essenzialmente le spese emergenziali quali quelle relative all’assistenza alla popolazione, ai moduli abitativi, al completamento delle opere di messa in sicurezza e alla mobilitazione delle Strutture operative, determinano un fabbisogno complessivo per l’anno 2019 stimabile in 360 milioni di euro.</t>
  </si>
  <si>
    <r>
      <t xml:space="preserve">Comma 4. </t>
    </r>
    <r>
      <rPr>
        <sz val="12"/>
        <rFont val="Times New Roman"/>
        <family val="1"/>
      </rPr>
      <t xml:space="preserve">La disposizione prevede la proroga fino al 31 dicembre 2020 della gestione straordinaria connessa alla ricostruzione </t>
    </r>
    <r>
      <rPr>
        <i/>
        <sz val="12"/>
        <rFont val="Times New Roman"/>
        <family val="1"/>
      </rPr>
      <t xml:space="preserve">post </t>
    </r>
    <r>
      <rPr>
        <sz val="12"/>
        <rFont val="Times New Roman"/>
        <family val="1"/>
      </rPr>
      <t>sisma 2016 che, ai sensi dell’articolo 1, comma 4, del decreto legge n. 189 del 2016 dovrebbe cessare il 31 dicembre 2018. In sostanza, vengono prorogate le funzioni e i poteri commissariali e contestualmente tutte le strutture che attualmente gestiscono le procedure di ricostruzione, sia a livello centrale che locale. La proroga, in quanto strettamente connessa alle esigenze della ricostruzione,  non interessa altre disposizioni del decreto legge n. 189 e non comporta oneri diversi da quelle derivanti dal funzionamento delle strutture e dalle proroghe relative al personale. In particolare, si fa riferimento agli articoli 3, 50 e 50 bis del decreto legge n. 189 del 2016; i relativi oneri per ciascuno degli anni 2019 e 2020 sono i medesimi previsti a legislazione vigente per l’anno 2018, e sono così determinati:</t>
    </r>
  </si>
  <si>
    <t>a) 18,5 milioni di euro complessivi al fine di far fronte agli oneri di cui all’articolo 50 del decreto legge n. 189 del 2016, riguardante la dotazione di personale della struttura commissariale, pari a 225 unità complessive, oltre al personale di cui al decreto del Presidente della Repubblica 9 settembre 2016, pari a 17 unità, comprensive di tre dirigenti, e a 10 esperti;</t>
  </si>
  <si>
    <t>b) 14 milioni complessivi, al fine di fare fronte alle spese di personale degli uffici speciali per la ricostruzione, di cui all’articolo 3, comma 1 e comma 1-ter del decreto legge n. 189 del 2016;</t>
  </si>
  <si>
    <t>c) 29 milioni complessivi, destinati all’assunzione, da parte dei comuni colpiti dagli eventi sismici, di fino a un massimo di 700 unità di personale, ai sensi dell’articolo 50-bis del decreto legge n. 189 del 2016.</t>
  </si>
  <si>
    <t>Si prevede pertanto che l’onere derivante dalla proroga al 2020 sia quantificato nella misura di 61,5 milioni di euro annui, come da tabella riepilogativa di seguito riportata.</t>
  </si>
  <si>
    <r>
      <t xml:space="preserve">Comma 5. </t>
    </r>
    <r>
      <rPr>
        <sz val="12"/>
        <rFont val="Times New Roman"/>
        <family val="1"/>
      </rPr>
      <t>La disposizione assegna agli autotrasportatori 80 milioni di euro per ciascuno degli anni 2019 e 2020, al fine di compensare il settore delle maggiori spese conseguenti al crollo del ponte Morandi del 14 agosto 2018.</t>
    </r>
  </si>
  <si>
    <r>
      <t xml:space="preserve">Comma 6. </t>
    </r>
    <r>
      <rPr>
        <sz val="12"/>
        <rFont val="Times New Roman"/>
        <family val="1"/>
      </rPr>
      <t xml:space="preserve">L’articolo 8, del decreto-legge 28 settembre 2018, n. 109, in corso di conversione, ha previsto l’istituzione di una zona franca urbana nel territorio della Città metropolitana di Genova quale misura a sostegno delle imprese che hanno subito una significativa riduzione del fatturato a seguito del crollo di un tratto del viadotto Polcevera dell'autostrada A10, nel Comune di Genova, noto come ponte Morandi, avvenuto il 14 agosto 2018. Le agevolazioni connesse alla zona franca urbana sono concesse alle imprese per il periodo di imposta in corso alla data di entrata in vigore del citato decreto legge n. 109 del 2018 ed a tal fine sono stanziate risorse per 20 milioni di euro per l’anno 2018. </t>
    </r>
  </si>
  <si>
    <t>In relazione a quanto sopra, l’articolo in esame stanzia ulteriori risorse, pari a 50 milioni di euro per ciascuno degli anni 2019 e 2020, che potranno essere utilizzate, con successivo provvedimento legislativo e previa conversione in legge del decreto legge n. 109 del 2018, per la proroga delle zona franca urbana.</t>
  </si>
  <si>
    <t>La disposizione comporta oneri corrispondenti allo stanziamento di spesa pari a 50 milioni di euro per ciascuno degli anni 2019 e 2020.</t>
  </si>
  <si>
    <r>
      <t xml:space="preserve">Commi 7 e 8. </t>
    </r>
    <r>
      <rPr>
        <sz val="12"/>
        <rFont val="Times New Roman"/>
        <family val="1"/>
      </rPr>
      <t>La disposizione riconosce all’Autorità di Sistema Portuale del Mar Ligure Occidentale un finanziamento pari a 50 milioni di euro per ciascuno degli anni 2019, 2020, 2021 e 2022 per la realizzazione di  piani di sviluppo portuali, dell’intermodalità e dell’integrazione città-porto, nonché  al completamento di opere in corso, all’attuazione di accordi di programma e di piani di recupero di beni demaniali dismessi.</t>
    </r>
  </si>
  <si>
    <t>Titolo IX</t>
  </si>
  <si>
    <t>Disposizioni in materia di entrate</t>
  </si>
  <si>
    <t>Disposizioni in materia di entrate tributarie</t>
  </si>
  <si>
    <t>Articolo 81</t>
  </si>
  <si>
    <t>Prelievo erariale unico sugli apparecchi da divertimento (PREU)</t>
  </si>
  <si>
    <t xml:space="preserve">Il gioco pubblico e, in particolare, il settore degli apparecchi da divertimento e intrattenimento (AWP e VLT) è oggi un mercato in contrazione, per effetto di alcune leggi regionali che prevedono forti limitazioni al gioco. </t>
  </si>
  <si>
    <t xml:space="preserve">La norma in esame incrementa le misure del PREU previste dall’articolo 9, comma 6, del D.L. n. 87/2018, in relazione sia alle AWP sia alle VLT dello 0,50. </t>
  </si>
  <si>
    <t>AWP</t>
  </si>
  <si>
    <t xml:space="preserve">La raccolta relativa al 2017 è stata pari a 25,4 miliardi di euro. </t>
  </si>
  <si>
    <t xml:space="preserve">Nel 2018, i dati in possesso dell’Agenzia, proiettati al 31 dicembre, registrano una contrazione della raccolta, che si stima sarà pari a 24,1 miliardi di euro. </t>
  </si>
  <si>
    <t xml:space="preserve">L'incremento del PREU nella misura dello 0,50% delle somme giocate darà un maggior gettito stimato pari a 120,1 milioni di euro, a  raccolta invariata. </t>
  </si>
  <si>
    <t xml:space="preserve">VLT </t>
  </si>
  <si>
    <t xml:space="preserve">La raccolta relativa al 2017 è stata pari a 23,5 miliardi di euro. </t>
  </si>
  <si>
    <t xml:space="preserve">Nel 2018, i dati in possesso dell’Agenzia, proiettati al 31 dicembre, consentono di stimare una raccolta pari a 24,3 miliardi di euro. </t>
  </si>
  <si>
    <r>
      <t xml:space="preserve">Per quanto concerne le VLT si segnala che il </t>
    </r>
    <r>
      <rPr>
        <i/>
        <sz val="12"/>
        <color rgb="FF000000"/>
        <rFont val="Times New Roman"/>
        <family val="1"/>
      </rPr>
      <t>payout</t>
    </r>
    <r>
      <rPr>
        <sz val="12"/>
        <color rgb="FF000000"/>
        <rFont val="Times New Roman"/>
        <family val="1"/>
      </rPr>
      <t xml:space="preserve"> di mercato è superiore a quello minimo stabilito per legge (85%), per cui, considerato l'aumento già intervenuto  con il D.L. n. 87 del 2018, è probabile che i concessionari riducano la percentuale destinata alle vincite a partire dal mese di aprile, allorché dovranno aggiornare tutti i sistemi di gioco alle nuove regole tecniche fissate dal d.d. 4 aprile 2017, anche in relazione agli obblighi previsti dalla normativa antiriciclaggio. </t>
    </r>
  </si>
  <si>
    <t xml:space="preserve">Ciò darebbe luogo ad un aumento del prezzo del gioco, circostanza che potrebbe comportare una riduzione della domanda. Tale effetto è stato già considerato in sede di relazione tecnica relativa al D.L. Dignità nella quale era stata stimata una riduzione di raccolta del 3% con riferimento all’anno 2018. </t>
  </si>
  <si>
    <t>Sulla base dei dati dei primi nove mesi del 2018, è possibile calcolare il citato decremento del 3% rispetto a livelli di raccolta più attendibili (in sede di relazione tecnica del D.L. Dignità  la raccolta 2018  era stata, invece, stimata in linea con quella del 2017).</t>
  </si>
  <si>
    <r>
      <t xml:space="preserve">Considerando, pertanto, una raccolta 2018 pari a 24,3 miliardi di euro e tenendo conto che la riduzione del </t>
    </r>
    <r>
      <rPr>
        <i/>
        <sz val="12"/>
        <color rgb="FF000000"/>
        <rFont val="Times New Roman"/>
        <family val="1"/>
      </rPr>
      <t>payout</t>
    </r>
    <r>
      <rPr>
        <sz val="12"/>
        <color rgb="FF000000"/>
        <rFont val="Times New Roman"/>
        <family val="1"/>
      </rPr>
      <t xml:space="preserve"> non interverrà prima del mese di aprile 2019, può stimarsi una raccolta 2019 pari a 23,8 miliardi di euro. </t>
    </r>
  </si>
  <si>
    <r>
      <t xml:space="preserve">Per gli anni successivi al 2019, per i quali l’effetto di decremento dovuto alla riduzione del </t>
    </r>
    <r>
      <rPr>
        <i/>
        <sz val="12"/>
        <color rgb="FF000000"/>
        <rFont val="Times New Roman"/>
        <family val="1"/>
      </rPr>
      <t>payout</t>
    </r>
    <r>
      <rPr>
        <sz val="12"/>
        <color rgb="FF000000"/>
        <rFont val="Times New Roman"/>
        <family val="1"/>
      </rPr>
      <t xml:space="preserve"> si verificherà per l’intero anno, si stima una raccolta di 23,6 miliardi di euro. </t>
    </r>
  </si>
  <si>
    <t>L'incremento del PREU, pari allo 0,50% delle somme giocate quindi, darà un maggior gettito pari a 119 milioni di euro per il 2019 e di 117,5 milioni di euro per gli anni successivi, a condizioni di gioco invariate.</t>
  </si>
  <si>
    <t>Effetto complessivo di maggior gettito</t>
  </si>
  <si>
    <t>- incremento gettito AWP: 120,1 Ml€/anno</t>
  </si>
  <si>
    <t>- incremento gettito VLT: 119 Ml€ per il 2019 e 117,5 Ml€/anno per le annualità successive</t>
  </si>
  <si>
    <t>Totale incremento gettito:</t>
  </si>
  <si>
    <t>Incremento gettito (Ml€)</t>
  </si>
  <si>
    <t>2020 e succ.</t>
  </si>
  <si>
    <t>Articolo 82</t>
  </si>
  <si>
    <t>Proroga della rideterminazione del valore di acquisto dei terreni e delle partecipazioni</t>
  </si>
  <si>
    <t>La modifica normativa prevede la riproposizione della rivalutazione del valore delle partecipazioni non negoziate e dei terreni, per i beni posseduti al 1˚ gennaio 2019.</t>
  </si>
  <si>
    <r>
      <t xml:space="preserve">I versamenti F24 relativi ai codici tributo 8055 (imposta sostitutiva delle imposte sui redditi per la rideterminazione dei valori di acquisto partecipazioni non negoziate nei mercati regolamentati) e 8056  (imposta sostitutiva delle imposte sui redditi per la rideterminazione dei valori di acquisto di terreni edificabili e con destinazione agricola) presentano valori rilevanti e crescenti dal 2016 al 2018 (non completo), rispettivamente di 951 milioni di euro nel 2016, 1.018 nel 2017 e 1.328 nel 2018. Gli importi indicati contengono le rate riferite agli anni precedenti e, pertanto, devono essere ridotti attraverso la ricostruzione delle rate precedenti; per il 2018, dei 1.328 milioni di euro versati, circa 682 milioni di euro costituiscono la prima e l’unica rata riferibile alla rivalutazione per i beni posseduti al 1° gennaio 2018 </t>
    </r>
    <r>
      <rPr>
        <i/>
        <sz val="12"/>
        <color rgb="FF000000"/>
        <rFont val="Times New Roman"/>
        <family val="1"/>
      </rPr>
      <t>ex art.</t>
    </r>
    <r>
      <rPr>
        <sz val="12"/>
        <color rgb="FF000000"/>
        <rFont val="Times New Roman"/>
        <family val="1"/>
      </rPr>
      <t xml:space="preserve"> 1 comma 998 della Legge n.205/2017 (Legge di Bilancio 2018). </t>
    </r>
  </si>
  <si>
    <t>Considerando che la normativa è stata riproposta già negli ultimi tre esercizi e i contribuenti hanno manifestato tassi di adesione superiori rispetto a quanto ci si attendeva, si assume in via prudenziale che l’ulteriore estensione di un anno del possesso (1° gennaio 2018 – 1° gennaio 2019) possa generare un gettito pari alla metà di quanto risultante dai dati dei versamenti effettuati tramite F24, riferiti al 2018.</t>
  </si>
  <si>
    <t>Si stima pertanto un gettito complessivo di circa 341 milioni di euro nel 2019 e di 185 milioni di euro per ciascuno degli anni 2020 e 2021; dal 2022 e fino al 2027 si registrerà una perdita di circa 62 milioni di euro annui corrispondente alle minori entrate per le plusvalenze che non saranno più imponibili, come riportato nella tabella seguente:</t>
  </si>
  <si>
    <t xml:space="preserve"> </t>
  </si>
  <si>
    <t>Dal 2022 al 2027</t>
  </si>
  <si>
    <t>Dal 2028</t>
  </si>
  <si>
    <r>
      <t xml:space="preserve"> </t>
    </r>
    <r>
      <rPr>
        <i/>
        <sz val="11"/>
        <rFont val="Times New Roman"/>
        <family val="1"/>
      </rPr>
      <t>in milioni di euro</t>
    </r>
  </si>
  <si>
    <t>Articolo 83</t>
  </si>
  <si>
    <t>Abrogazione IRI</t>
  </si>
  <si>
    <t>La disposizione in esame abroga a decorrere dal periodo d’imposta 2018 il regime IRI introdotto con l’articolo 1, commi 547-548 della Legge 11 dicembre 2016, n. 232 (Legge di bilancio 2017).</t>
  </si>
  <si>
    <t>L’abrogazione del regime in parola determina gli effetti riportati nella tabella seguente:</t>
  </si>
  <si>
    <t>COMPETENZA</t>
  </si>
  <si>
    <t>IRI</t>
  </si>
  <si>
    <t>IRPEF + addizionali</t>
  </si>
  <si>
    <t>CASSA</t>
  </si>
  <si>
    <t>dal 2024</t>
  </si>
  <si>
    <t>Utilizzo credito d’imposta</t>
  </si>
  <si>
    <t>Articolo 84</t>
  </si>
  <si>
    <t>Differimento della deduzione delle svalutazioni e perdite su crediti (Rimodulazione DTA)</t>
  </si>
  <si>
    <t xml:space="preserve">La norma prevede, per il solo anno d'imposta 2018, l'indeducibilità delle svalutazioni e perdite su crediti corrispondenti al 10% dello stock delle svalutazioni relative agli anni precedenti. Dal 2019, tale deduzione viene ripristinata, ripartendo dalla quota prevista per tale annualità. La quota sospesa verrà dedotta nell’annualità successiva all’ultima prevista a legislazione vigente dal piano previsto dal D.L. n. 83 del 2015. </t>
  </si>
  <si>
    <r>
      <t xml:space="preserve">Ai fini della stima degli effetti di gettito, sono stati analizzati i dati dichiarativi inerenti le svalutazioni crediti, da cui risulta una deducibilità del </t>
    </r>
    <r>
      <rPr>
        <i/>
        <sz val="12"/>
        <color rgb="FF000000"/>
        <rFont val="Times New Roman"/>
        <family val="1"/>
      </rPr>
      <t xml:space="preserve">basket </t>
    </r>
    <r>
      <rPr>
        <sz val="12"/>
        <color rgb="FF000000"/>
        <rFont val="Times New Roman"/>
        <family val="1"/>
      </rPr>
      <t xml:space="preserve">al 5%, nell’anno di imposta 2016, per un valore di circa 3,4 miliardi di euro (5%). Si rileva inoltre un credito DTA di circa 5,7 miliardi di euro;  per la quasi totalità dei contribuenti che evidenziano un credito DTA, la deduzione del </t>
    </r>
    <r>
      <rPr>
        <i/>
        <sz val="12"/>
        <color rgb="FF000000"/>
        <rFont val="Times New Roman"/>
        <family val="1"/>
      </rPr>
      <t>basket</t>
    </r>
    <r>
      <rPr>
        <sz val="12"/>
        <color rgb="FF000000"/>
        <rFont val="Times New Roman"/>
        <family val="1"/>
      </rPr>
      <t xml:space="preserve"> è pari a zero, quindi è già depurata delle eccedenze già trasformate in credito. </t>
    </r>
  </si>
  <si>
    <r>
      <t xml:space="preserve">Utilizzando il modello di simulazione IRES, si è azzerata, per il 2018, la percentuale di deducibilità del </t>
    </r>
    <r>
      <rPr>
        <i/>
        <sz val="12"/>
        <color rgb="FF000000"/>
        <rFont val="Times New Roman"/>
        <family val="1"/>
      </rPr>
      <t>basket</t>
    </r>
    <r>
      <rPr>
        <sz val="12"/>
        <color rgb="FF000000"/>
        <rFont val="Times New Roman"/>
        <family val="1"/>
      </rPr>
      <t xml:space="preserve">, eliminando una deduzione di circa 6,8 miliardi di euro (3,4 X 2), registrando un recupero di gettito di competenza 2018 di circa 950 milioni di euro. </t>
    </r>
  </si>
  <si>
    <t>In termini di cassa, considerando dal 2019 il ripristino delle percentuali di deducibilità e la stabilità delle deduzioni nei periodi successivi, la normativa produce effetti limitatamente al saldo con un recupero di gettito nel 2019 di circa 950 milioni di euro e una corrispondente perdita di gettito nel 2027.</t>
  </si>
  <si>
    <t>Articolo 85</t>
  </si>
  <si>
    <t>Rideterminazione dell’acconto dell’imposta sulle assicurazioni</t>
  </si>
  <si>
    <t>La disposizione prevede un ulteriore incremento rispetto a quello previsto dalla Legge di Bilancio per il 2018 che consiste nel fissare la percentuale all’85% per il 2019, al 90% per il 2020 e al 100% dal 2021.</t>
  </si>
  <si>
    <r>
      <t xml:space="preserve">L’articolo 1, commi 991 e 992 della legge di Bilancio 2018, infatti, ha già incrementato la misura dell’acconto dell’imposta sulle assicurazioni dal 40% vigente fino al 2017 al 58% per il 2018,  </t>
    </r>
    <r>
      <rPr>
        <sz val="12"/>
        <rFont val="Times New Roman"/>
        <family val="1"/>
      </rPr>
      <t>al 59% per il 2019 e al 74% dal 2020.</t>
    </r>
  </si>
  <si>
    <t>La tabella seguente riporta gli effetti finanziari derivanti dalla proposta:</t>
  </si>
  <si>
    <t>Aumento dell'acconto dal 59% al 85% per 2019, dal 74% al 90% per 2020 e dal 74% al 100% dal 2021</t>
  </si>
  <si>
    <r>
      <t> </t>
    </r>
    <r>
      <rPr>
        <i/>
        <sz val="12"/>
        <rFont val="Times New Roman"/>
        <family val="1"/>
      </rPr>
      <t>in</t>
    </r>
    <r>
      <rPr>
        <i/>
        <sz val="11"/>
        <rFont val="Times New Roman"/>
        <family val="1"/>
      </rPr>
      <t xml:space="preserve"> milioni di euro</t>
    </r>
  </si>
  <si>
    <t>Articolo 86</t>
  </si>
  <si>
    <t>Deducibilità delle perdite su crediti in sede di prima applicazione dell’IFRS 9</t>
  </si>
  <si>
    <r>
      <t xml:space="preserve">I </t>
    </r>
    <r>
      <rPr>
        <b/>
        <sz val="12"/>
        <color rgb="FF000000"/>
        <rFont val="Times New Roman"/>
        <family val="1"/>
      </rPr>
      <t>commi 1 e 2</t>
    </r>
    <r>
      <rPr>
        <sz val="12"/>
        <color rgb="FF000000"/>
        <rFont val="Times New Roman"/>
        <family val="1"/>
      </rPr>
      <t xml:space="preserve"> della norma in esame dispongono il differimento in dieci esercizi della deducibilità, ai fini IRES e IRAP, della riduzione di valore dei crediti e delle altre attività finanziarie derivante dalla rilevazione del fondo a copertura perdite per perdite attese su crediti di cui al paragrafo 5.5 dell’IFRS 9 (cd. modello delle “perdite attese”) che emergono in sede di prima applicazione dell’IFRS 9.</t>
    </r>
  </si>
  <si>
    <t>Sotto l’aspetto strettamente finanziario si evidenzia che, in relazione all’adozione dello IFRS9, attualmente, i saldi tendenziali del bilancio dello Stato scontano per l’anno 2018 una perdita di gettito di circa 1,3 miliardi di euro.</t>
  </si>
  <si>
    <t>Tale importo è stato stimato sulla base dei dati forniti dalla Banca d’Italia che, nell’esercizio della funzione istituzionale di vigilanza sugli intermediari bancari, ha partecipato ai progetti condotti dall’Autorità Bancaria Europea (EBA) e dal Meccanismo di Vigilanza Unico (SSM) per valutare lo stato di avanzamento dei lavori avviati dai principali gruppi bancari per adeguarsi al nuovo principio contabile e il relativo impatto patrimoniale. Nell’ambito di tali progetti, è stato richiesto ad un campione di banche di stimare l’ammontare delle rettifiche di valore qualora fosse applicato l’IFRS 9. I dati, relativi a 13 intermediari italiani, che rappresentano il 71% del totale attivo dell’intero sistema bancario italiano al 31 dicembre 2016, mostrano un incremento dell’ammontare delle rettifiche su crediti di circa 4,2 miliardi di euro. Sulla base di tale dato si stimano, pertanto, effetti negativi in termini di IRES e IRAP di circa 1,3 miliardi di euro.</t>
  </si>
  <si>
    <t>In termini finanziari, si stima pertanto che il differimento in dieci esercizi della deducibilità della riduzione di valore dei crediti derivante dalla rilevazione del fondo perdite attese determini gli effetti finanziari riportati nella tabella seguente:</t>
  </si>
  <si>
    <t>Articolo 87</t>
  </si>
  <si>
    <t>Disposizioni in materia di tassazione dei tabacchi lavorati</t>
  </si>
  <si>
    <r>
      <t xml:space="preserve">L’attuale struttura delle accise è armonizzata sulla base delle Direttive comunitarie. Per le sigarette, è di tipo misto in quanto include una componente specifica e una componente </t>
    </r>
    <r>
      <rPr>
        <i/>
        <sz val="12"/>
        <color rgb="FF000000"/>
        <rFont val="Times New Roman"/>
        <family val="1"/>
      </rPr>
      <t>ad valorem</t>
    </r>
    <r>
      <rPr>
        <sz val="12"/>
        <color rgb="FF000000"/>
        <rFont val="Times New Roman"/>
        <family val="1"/>
      </rPr>
      <t xml:space="preserve">; per gli altri prodotti è di tipo </t>
    </r>
    <r>
      <rPr>
        <i/>
        <sz val="12"/>
        <color rgb="FF000000"/>
        <rFont val="Times New Roman"/>
        <family val="1"/>
      </rPr>
      <t>ad valorem</t>
    </r>
    <r>
      <rPr>
        <sz val="12"/>
        <color rgb="FF000000"/>
        <rFont val="Times New Roman"/>
        <family val="1"/>
      </rPr>
      <t>.</t>
    </r>
  </si>
  <si>
    <t xml:space="preserve">Le vigenti aliquote di base per il calcolo dell’accisa sono le seguenti: sigarette: 59,1%; sigari: 23%; sigaretti: 23%; tabacco trinciato per arrotolare le sigarette: 58,5%; altri tabacchi da fumo: 56%; tabacchi da mastico e da fiuto: 24,78%. </t>
  </si>
  <si>
    <t>E’ prevista un’accisa minima per i sigari, i sigaretti e i trinciati per sigarette, pari rispettivamente a euro 25/kg convenzionale (200 sigari), a euro 30/kg convenzionale (400 sigaretti) e a euro 120/kg.</t>
  </si>
  <si>
    <t xml:space="preserve">Per le sigarette, è fissato un onere fiscale minimo (accisa + iva) attualmente pari a euro 175,54/kg convenzionale (n. 1.000 sigarette). </t>
  </si>
  <si>
    <r>
      <t xml:space="preserve">L'onere fiscale minimo è applicato ai prezzi di vendita per i quali la somma dell'imposta sul valore aggiunto e dell'accisa globale, determinata ai sensi dell’articolo 39 </t>
    </r>
    <r>
      <rPr>
        <i/>
        <sz val="12"/>
        <color rgb="FF000000"/>
        <rFont val="Times New Roman"/>
        <family val="1"/>
      </rPr>
      <t>octies,</t>
    </r>
    <r>
      <rPr>
        <sz val="12"/>
        <color rgb="FF000000"/>
        <rFont val="Times New Roman"/>
        <family val="1"/>
      </rPr>
      <t xml:space="preserve"> comma 3 del decreto legislativo 26 ottobre 1995, n. 504 e successive modificazioni (testo unico delle disposizioni legislative concernenti le imposte sulla produzione e sui consumi e relative sanzioni penali e amministrative), risulti inferiore al medesimo onere.</t>
    </r>
  </si>
  <si>
    <r>
      <t xml:space="preserve">Ai sensi del citato comma 3 dell’articolo 39 </t>
    </r>
    <r>
      <rPr>
        <i/>
        <sz val="12"/>
        <color rgb="FF000000"/>
        <rFont val="Times New Roman"/>
        <family val="1"/>
      </rPr>
      <t>octies</t>
    </r>
    <r>
      <rPr>
        <sz val="12"/>
        <color rgb="FF000000"/>
        <rFont val="Times New Roman"/>
        <family val="1"/>
      </rPr>
      <t xml:space="preserve"> del menzionato decreto legislativo, l’accisa globale sulle sigarette è costituita dalla somma di una componente: </t>
    </r>
  </si>
  <si>
    <r>
      <t xml:space="preserve"> specifica, cioè fissa per unità di prodotto, attualmente pari al 10,5 per cento della fiscalità complessiva (accisa + iva) gravante sul prezzo medio ponderato delle sigarette (PMP-sigarette), calcolato ai sensi dell’articolo 39 </t>
    </r>
    <r>
      <rPr>
        <i/>
        <sz val="12"/>
        <rFont val="Times New Roman"/>
        <family val="1"/>
      </rPr>
      <t>quinquies</t>
    </r>
    <r>
      <rPr>
        <sz val="12"/>
        <rFont val="Times New Roman"/>
        <family val="1"/>
      </rPr>
      <t>, comma 2 del citato decreto legislativo 504 del 1995;</t>
    </r>
  </si>
  <si>
    <r>
      <t>ad valorem</t>
    </r>
    <r>
      <rPr>
        <sz val="12"/>
        <rFont val="Times New Roman"/>
        <family val="1"/>
      </rPr>
      <t>, cioè correlata al prezzo di vendita al pubblico di ciascuna marca di sigarette, calcolata rapportando l’accisa globale, detratta la componente specifica, al PMP-sigarette stesso;</t>
    </r>
  </si>
  <si>
    <r>
      <t xml:space="preserve">L’accisa globale sul PMP-sigarette è calcolata applicando allo stesso l’aliquota di base del 59,1 per cento, ai sensi del successivo comma 4 del predetto articolo 39 </t>
    </r>
    <r>
      <rPr>
        <i/>
        <sz val="12"/>
        <color rgb="FF000000"/>
        <rFont val="Times New Roman"/>
        <family val="1"/>
      </rPr>
      <t>octies</t>
    </r>
    <r>
      <rPr>
        <sz val="12"/>
        <color rgb="FF000000"/>
        <rFont val="Times New Roman"/>
        <family val="1"/>
      </rPr>
      <t>.</t>
    </r>
  </si>
  <si>
    <r>
      <t xml:space="preserve">L’articolo 1, comma 2 del decreto legislativo 15 dicembre 2014, n. 188, recante disposizioni in materia di tassazione dei tabacchi lavorati, dei loro succedanei, nonché di fiammiferi, a norma dell'articolo </t>
    </r>
    <r>
      <rPr>
        <sz val="12"/>
        <rFont val="Times New Roman"/>
        <family val="1"/>
      </rPr>
      <t>13</t>
    </r>
    <r>
      <rPr>
        <sz val="12"/>
        <color rgb="FF000000"/>
        <rFont val="Times New Roman"/>
        <family val="1"/>
      </rPr>
      <t xml:space="preserve"> della </t>
    </r>
    <r>
      <rPr>
        <sz val="12"/>
        <rFont val="Times New Roman"/>
        <family val="1"/>
      </rPr>
      <t>legge 11 marzo 2014, n. 23</t>
    </r>
    <r>
      <rPr>
        <sz val="12"/>
        <color rgb="FF000000"/>
        <rFont val="Times New Roman"/>
        <family val="1"/>
      </rPr>
      <t xml:space="preserve"> prevede, tra l’altro che “</t>
    </r>
    <r>
      <rPr>
        <i/>
        <sz val="12"/>
        <color rgb="FF000000"/>
        <rFont val="Times New Roman"/>
        <family val="1"/>
      </rPr>
      <t>Con decreto del Ministro dell'economia e delle finanze, su proposta del Direttore dell'Agenzia delle dogane e dei monopoli, tenuto conto dell'andamento dei consumi e del livello dei prezzi di vendita, anche al fine di assicurare la realizzazione del maggior gettito complessivo netto derivante dal presente decreto, possono essere variate:</t>
    </r>
  </si>
  <si>
    <r>
      <t xml:space="preserve">a)  le aliquote di base di cui al comma 1 dell'articolo </t>
    </r>
    <r>
      <rPr>
        <i/>
        <sz val="12"/>
        <rFont val="Times New Roman"/>
        <family val="1"/>
      </rPr>
      <t>39-octies</t>
    </r>
    <r>
      <rPr>
        <i/>
        <sz val="12"/>
        <color rgb="FF000000"/>
        <rFont val="Times New Roman"/>
        <family val="1"/>
      </rPr>
      <t xml:space="preserve"> del </t>
    </r>
    <r>
      <rPr>
        <i/>
        <sz val="12"/>
        <rFont val="Times New Roman"/>
        <family val="1"/>
      </rPr>
      <t>decreto legislativo n. 504 del 1995</t>
    </r>
    <r>
      <rPr>
        <i/>
        <sz val="12"/>
        <color rgb="FF000000"/>
        <rFont val="Times New Roman"/>
        <family val="1"/>
      </rPr>
      <t>, e successive modificazioni, nonché la misura percentuale prevista dal comma 3, lettera a), e gli importi di cui ai commi 5 e 6 del medesimo articolo fino, rispettivamente, allo 0,5 punti percentuali, a 2,5 punti percentuali ed a euro 5,00</t>
    </r>
    <r>
      <rPr>
        <sz val="12"/>
        <color rgb="FF000000"/>
        <rFont val="Times New Roman"/>
        <family val="1"/>
      </rPr>
      <t xml:space="preserve">” </t>
    </r>
  </si>
  <si>
    <t>Con la norma in esame, si provvede ad apportare alcune modifiche al predetto decreto legislativo n. 504 del 1995, e successive modificazioni, relativamente ai tabacchi lavorati, e al citato decreto legislativo 15 dicembre 2014, n. 188.</t>
  </si>
  <si>
    <r>
      <t xml:space="preserve">In particolare,  il </t>
    </r>
    <r>
      <rPr>
        <b/>
        <sz val="12"/>
        <color rgb="FF000000"/>
        <rFont val="Times New Roman"/>
        <family val="1"/>
      </rPr>
      <t>comma 1</t>
    </r>
    <r>
      <rPr>
        <sz val="12"/>
        <color rgb="FF000000"/>
        <rFont val="Times New Roman"/>
        <family val="1"/>
      </rPr>
      <t xml:space="preserve"> fissa al punto:</t>
    </r>
  </si>
  <si>
    <t>- 1) l’aliquota della componente specifica per il calcolo dell’accisa delle sigarette all’11%;</t>
  </si>
  <si>
    <t>- 2) l’accisa minima per i sigari in euro 30 /kg convenzionale (200 sigari);</t>
  </si>
  <si>
    <t>- 3) l’accisa minima dei trinciati per sigarette in euro 125 /kg;</t>
  </si>
  <si>
    <r>
      <t xml:space="preserve">- 4) lettera a) l’onere fiscale minimo per le sigarette in euro 180,14/kg convenzionale (n. 1.000 sigarette); lettera b), aggiunge nel comma 6 dell’articolo 39 </t>
    </r>
    <r>
      <rPr>
        <i/>
        <sz val="12"/>
        <color rgb="FF000000"/>
        <rFont val="Times New Roman"/>
        <family val="1"/>
      </rPr>
      <t>octies</t>
    </r>
    <r>
      <rPr>
        <sz val="12"/>
        <color rgb="FF000000"/>
        <rFont val="Times New Roman"/>
        <family val="1"/>
      </rPr>
      <t xml:space="preserve"> del predetto d.lgs. n. 504 del 1995 il seguente periodo “</t>
    </r>
    <r>
      <rPr>
        <i/>
        <sz val="12"/>
        <color rgb="FF000000"/>
        <rFont val="Times New Roman"/>
        <family val="1"/>
      </rPr>
      <t>A decorrere dalla data di applicazione delle tabelle di ripartizione dei prezzi di vendita al pubblico rideterminate, per l’anno 2019, ai sensi all’articolo 39-quinquies del decreto legislativo 26 ottobre 1995, n. 504, e successive modificazioni, il predetto onere fiscale minimo è pari al 95,22 per cento della somma dell’accisa globale e dell’imposta sul valore aggiunto calcolate con riferimento al “PMP-sigarette</t>
    </r>
    <r>
      <rPr>
        <sz val="12"/>
        <color rgb="FF000000"/>
        <rFont val="Times New Roman"/>
        <family val="1"/>
      </rPr>
      <t>”.</t>
    </r>
  </si>
  <si>
    <r>
      <t xml:space="preserve">Il </t>
    </r>
    <r>
      <rPr>
        <b/>
        <sz val="12"/>
        <color rgb="FF000000"/>
        <rFont val="Times New Roman"/>
        <family val="1"/>
      </rPr>
      <t>comma 2</t>
    </r>
    <r>
      <rPr>
        <sz val="12"/>
        <color rgb="FF000000"/>
        <rFont val="Times New Roman"/>
        <family val="1"/>
      </rPr>
      <t xml:space="preserve"> stabilisce l’aliquota di base per il calcolo dell’accisa:</t>
    </r>
  </si>
  <si>
    <t>- delle sigarette al 59,5% del prezzo di vendita al pubblico;</t>
  </si>
  <si>
    <t xml:space="preserve">- dei sigari e dei sigaretti al 23,5%, del prezzo di vendita al pubblico. </t>
  </si>
  <si>
    <r>
      <t xml:space="preserve">Conseguentemente alle modifiche apportate dai commi 1 e 2, il </t>
    </r>
    <r>
      <rPr>
        <b/>
        <sz val="12"/>
        <color rgb="FF000000"/>
        <rFont val="Times New Roman"/>
        <family val="1"/>
      </rPr>
      <t>comma 3</t>
    </r>
    <r>
      <rPr>
        <sz val="12"/>
        <color rgb="FF000000"/>
        <rFont val="Times New Roman"/>
        <family val="1"/>
      </rPr>
      <t xml:space="preserve"> sostituisce le vigenti tabelle di ripartizione dei prezzi di vendita al pubblico di dette categorie di prodotti, di cui all’articolo 39-</t>
    </r>
    <r>
      <rPr>
        <i/>
        <sz val="12"/>
        <color rgb="FF000000"/>
        <rFont val="Times New Roman"/>
        <family val="1"/>
      </rPr>
      <t>quinquies</t>
    </r>
    <r>
      <rPr>
        <sz val="12"/>
        <color rgb="FF000000"/>
        <rFont val="Times New Roman"/>
        <family val="1"/>
      </rPr>
      <t xml:space="preserve"> del predetto decreto legislativo n. 504 del 1995 e successive modificazioni con quelle allegate alla norma.</t>
    </r>
  </si>
  <si>
    <r>
      <t xml:space="preserve">Con il </t>
    </r>
    <r>
      <rPr>
        <b/>
        <sz val="12"/>
        <color rgb="FF000000"/>
        <rFont val="Times New Roman"/>
        <family val="1"/>
      </rPr>
      <t>comma 4,</t>
    </r>
    <r>
      <rPr>
        <sz val="12"/>
        <color rgb="FF000000"/>
        <rFont val="Times New Roman"/>
        <family val="1"/>
      </rPr>
      <t xml:space="preserve"> vengono apportate modifiche all’articolo 1 del menzionato decreto legislativo 15 dicembre 2014, n. 188.</t>
    </r>
  </si>
  <si>
    <r>
      <t xml:space="preserve">In particolare, la lettera a) sostituisce, la lettera a) del comma 2 con la seguente: </t>
    </r>
    <r>
      <rPr>
        <i/>
        <sz val="12"/>
        <color rgb="FF000000"/>
        <rFont val="Times New Roman"/>
        <family val="1"/>
      </rPr>
      <t xml:space="preserve">“a) le aliquote di base di cui al comma 1 dell'articolo </t>
    </r>
    <r>
      <rPr>
        <i/>
        <sz val="12"/>
        <rFont val="Times New Roman"/>
        <family val="1"/>
      </rPr>
      <t>39-octies</t>
    </r>
    <r>
      <rPr>
        <i/>
        <sz val="12"/>
        <color rgb="FF000000"/>
        <rFont val="Times New Roman"/>
        <family val="1"/>
      </rPr>
      <t xml:space="preserve"> del </t>
    </r>
    <r>
      <rPr>
        <i/>
        <sz val="12"/>
        <rFont val="Times New Roman"/>
        <family val="1"/>
      </rPr>
      <t>decreto legislativo n. 504 del 1995</t>
    </r>
    <r>
      <rPr>
        <i/>
        <sz val="12"/>
        <color rgb="FF000000"/>
        <rFont val="Times New Roman"/>
        <family val="1"/>
      </rPr>
      <t xml:space="preserve">, e successive modificazioni, nonché le misure percentuali previste dal comma 3, lettera a), e dal comma 6, e gli importi di  cui al comma 5 del medesimo articolo fino, rispettivamente, allo 0,5 punti percentuali, a 2 punti percentuali e a euro 5,00”. </t>
    </r>
    <r>
      <rPr>
        <sz val="12"/>
        <color rgb="FF000000"/>
        <rFont val="Times New Roman"/>
        <family val="1"/>
      </rPr>
      <t>La lettera b), inserisce, dopo il citato comma 2, il comma 2-</t>
    </r>
    <r>
      <rPr>
        <i/>
        <sz val="12"/>
        <color rgb="FF000000"/>
        <rFont val="Times New Roman"/>
        <family val="1"/>
      </rPr>
      <t>bis</t>
    </r>
    <r>
      <rPr>
        <sz val="12"/>
        <color rgb="FF000000"/>
        <rFont val="Times New Roman"/>
        <family val="1"/>
      </rPr>
      <t xml:space="preserve"> il quale prevede che</t>
    </r>
    <r>
      <rPr>
        <i/>
        <sz val="12"/>
        <color rgb="FF000000"/>
        <rFont val="Times New Roman"/>
        <family val="1"/>
      </rPr>
      <t xml:space="preserve"> “L'onere fiscale minimo, di cui all'articolo 7, n. 4, della direttiva 2011/64/UE del Consiglio, del 21 giugno 2011, non può superare la somma dell’accisa globale e dell’imposta sul valore aggiunto calcolate con riferimento al “PMP-sigarette” di cui all’articolo 39- quinquies del decreto legislativo 26 ottobre 1995, n. 504 e successive modificazioni.</t>
    </r>
    <r>
      <rPr>
        <sz val="12"/>
        <color rgb="FF000000"/>
        <rFont val="Times New Roman"/>
        <family val="1"/>
      </rPr>
      <t>”.</t>
    </r>
  </si>
  <si>
    <r>
      <t xml:space="preserve">Di conseguenza, il </t>
    </r>
    <r>
      <rPr>
        <b/>
        <sz val="12"/>
        <color rgb="FF000000"/>
        <rFont val="Times New Roman"/>
        <family val="1"/>
      </rPr>
      <t>comma 5</t>
    </r>
    <r>
      <rPr>
        <sz val="12"/>
        <color rgb="FF000000"/>
        <rFont val="Times New Roman"/>
        <family val="1"/>
      </rPr>
      <t xml:space="preserve"> sostituisce nel comma 3 dell’articolo 1 del menzionato decreto legislativo 15 dicembre 2014, n. 188, le parole “</t>
    </r>
    <r>
      <rPr>
        <i/>
        <sz val="12"/>
        <color rgb="FF000000"/>
        <rFont val="Times New Roman"/>
        <family val="1"/>
      </rPr>
      <t>alla misura percentuale</t>
    </r>
    <r>
      <rPr>
        <sz val="12"/>
        <color rgb="FF000000"/>
        <rFont val="Times New Roman"/>
        <family val="1"/>
      </rPr>
      <t>” con le parole: “</t>
    </r>
    <r>
      <rPr>
        <i/>
        <sz val="12"/>
        <color rgb="FF000000"/>
        <rFont val="Times New Roman"/>
        <family val="1"/>
      </rPr>
      <t>alle misure percentuali</t>
    </r>
    <r>
      <rPr>
        <sz val="12"/>
        <color rgb="FF000000"/>
        <rFont val="Times New Roman"/>
        <family val="1"/>
      </rPr>
      <t>”.</t>
    </r>
  </si>
  <si>
    <r>
      <t xml:space="preserve">Da ultimo, il </t>
    </r>
    <r>
      <rPr>
        <b/>
        <sz val="12"/>
        <color rgb="FF000000"/>
        <rFont val="Times New Roman"/>
        <family val="1"/>
      </rPr>
      <t xml:space="preserve">comma 6 </t>
    </r>
    <r>
      <rPr>
        <sz val="12"/>
        <color rgb="FF000000"/>
        <rFont val="Times New Roman"/>
        <family val="1"/>
      </rPr>
      <t>stabilisce che le disposizioni dei commi 4 e 5 si applicano a decorrere dalla data di applicazione delle tabelle di ripartizione dei prezzi di vendita al pubblico rideterminate, per l’anno 2019, ai sensi all’articolo 39-</t>
    </r>
    <r>
      <rPr>
        <i/>
        <sz val="12"/>
        <color rgb="FF000000"/>
        <rFont val="Times New Roman"/>
        <family val="1"/>
      </rPr>
      <t>quinquies</t>
    </r>
    <r>
      <rPr>
        <sz val="12"/>
        <color rgb="FF000000"/>
        <rFont val="Times New Roman"/>
        <family val="1"/>
      </rPr>
      <t xml:space="preserve"> del decreto legislativo 26 ottobre 1995, n. 504, e successive modificazioni.</t>
    </r>
  </si>
  <si>
    <t>Di seguito, si procede sinteticamente alla descrizione degli effetti finanziari delle disposizioni previste nella norma proposta relativamente alle singole categorie di prodotti</t>
  </si>
  <si>
    <t>Sigarette</t>
  </si>
  <si>
    <t xml:space="preserve">Tenuto conto del prezzo medio ponderato delle sigarette (“PMP-sigarette”), dell’aliquota della componente specifica e dell’aliquota di base per il calcolo dell’accisa attualmente vigenti, rispettivamente: euro 239/kg convenzionale, 10,5% della fiscalità complessiva (accisa + iva) gravante sul PMP-sigarette e 59,1% del prezzo di vendita al pubblico, l’accisa globale sulle sigarette è data dalla somma: </t>
  </si>
  <si>
    <r>
      <t>§</t>
    </r>
    <r>
      <rPr>
        <sz val="7"/>
        <color rgb="FF000000"/>
        <rFont val="Times New Roman"/>
        <family val="1"/>
      </rPr>
      <t xml:space="preserve">  </t>
    </r>
    <r>
      <rPr>
        <sz val="12"/>
        <color rgb="FF000000"/>
        <rFont val="Times New Roman"/>
        <family val="1"/>
      </rPr>
      <t>di una componente specifica, pari a circa euro 19,36 il chilogrammo convenzionale;</t>
    </r>
  </si>
  <si>
    <r>
      <t>§</t>
    </r>
    <r>
      <rPr>
        <sz val="7"/>
        <color rgb="FF000000"/>
        <rFont val="Times New Roman"/>
        <family val="1"/>
      </rPr>
      <t xml:space="preserve">  </t>
    </r>
    <r>
      <rPr>
        <sz val="12"/>
        <color rgb="FF000000"/>
        <rFont val="Times New Roman"/>
        <family val="1"/>
      </rPr>
      <t xml:space="preserve">di una componente proporzionale pari a circa il 51 per cento del prezzo di vendita. </t>
    </r>
  </si>
  <si>
    <t>Attualmente, l’accisa globale sul PMP-sigarette, è pari a euro 141,25/kg (239x59,1%) e l’IVA pari a euro 43,10/ kg (22% di 239, al netto dell’Iva). La fiscalità totale su tale prezzo è pari a euro 184,35/ kg. Convenzionale.</t>
  </si>
  <si>
    <t>In relazione alle modifiche che si intendono apportare con la norma in esame, i nuovi parametri saranno i seguenti:</t>
  </si>
  <si>
    <r>
      <t>§</t>
    </r>
    <r>
      <rPr>
        <sz val="7"/>
        <color rgb="FF000000"/>
        <rFont val="Times New Roman"/>
        <family val="1"/>
      </rPr>
      <t xml:space="preserve">  </t>
    </r>
    <r>
      <rPr>
        <sz val="12"/>
        <color rgb="FF000000"/>
        <rFont val="Times New Roman"/>
        <family val="1"/>
      </rPr>
      <t>accisa globale sul PMP-sigarette: circa euro 142,21/kg convenzionale (239x59,5%);</t>
    </r>
  </si>
  <si>
    <r>
      <t>§</t>
    </r>
    <r>
      <rPr>
        <sz val="7"/>
        <color rgb="FF000000"/>
        <rFont val="Times New Roman"/>
        <family val="1"/>
      </rPr>
      <t xml:space="preserve">  </t>
    </r>
    <r>
      <rPr>
        <sz val="12"/>
        <color rgb="FF000000"/>
        <rFont val="Times New Roman"/>
        <family val="1"/>
      </rPr>
      <t>IVA sul PMP-sigarette: euro 43,10/kg convenzionale (239x22/122);</t>
    </r>
  </si>
  <si>
    <r>
      <t>§</t>
    </r>
    <r>
      <rPr>
        <sz val="7"/>
        <color rgb="FF000000"/>
        <rFont val="Times New Roman"/>
        <family val="1"/>
      </rPr>
      <t xml:space="preserve">  </t>
    </r>
    <r>
      <rPr>
        <sz val="12"/>
        <color rgb="FF000000"/>
        <rFont val="Times New Roman"/>
        <family val="1"/>
      </rPr>
      <t>fiscalità complessiva sul PMP-sigarette: euro 185,31/ kg convenzionale (142,21+43,10).</t>
    </r>
  </si>
  <si>
    <t>Di conseguenza, la componente specifica sarà circa euro 20,38/kg convenzionale (185,31x11%), quella proporzionale circa il 50,97%, l’accisa globale sul PMP-sigarette euro 142,21/kg convenzionale e la fiscalità complessiva pari ad euro 185,31/kg convenzionale (accisa:142,21+Iva:43,10). L’aumento di fiscalità sul prezzo medio ponderato, attualmente vigente (€ 239/kg), pertanto, è di circa 0,6%.</t>
  </si>
  <si>
    <t xml:space="preserve">L’onere fiscale minimo vigente è pari a euro 175,54/kg convenzionale, quello proposto pari a euro 180,14; pertanto, per i prezzi assoggettati a tale onere l’aggravio di fiscalità, è di circa il 2,6%. </t>
  </si>
  <si>
    <r>
      <t>Poiché il PMP-sigarette stimato</t>
    </r>
    <r>
      <rPr>
        <sz val="12"/>
        <color rgb="FFFF0000"/>
        <rFont val="Times New Roman"/>
        <family val="1"/>
      </rPr>
      <t xml:space="preserve"> </t>
    </r>
    <r>
      <rPr>
        <sz val="12"/>
        <color rgb="FF000000"/>
        <rFont val="Times New Roman"/>
        <family val="1"/>
      </rPr>
      <t>per il 2018 (che sarà preso a base per la rideterminazione delle componenti specifica e proporzionale per il calcolo dell’accisa delle sigarette per il 2019) è stimato in euro 244/kg (valore registrato nel periodo gennaio-agosto 2018), la fiscalità complessiva di tale prezzo medio ponderato, rideterminata in base alle aliquote proposte nella norma, sarà di euro 189,18 (Iva:44 -244x22/122- + accisa: 145,18 - 244x59,5%-). L’importo dell’onere fiscale fissato nella norma in esame, pari a euro 180,14, rappresenta il 95,22% della fiscalità complessiva gravante sul PMP-sigarette anno 2018, pari alla incidenza attualmente vigente (€175,54/184,35x100).</t>
    </r>
  </si>
  <si>
    <t>Di seguito si indicano, per le sigarette, gli effetti che la modifica normativa comporterebbe, dalla data di entrata in vigore dei nuovi parametri, rispetto alla situazione vigente, sulle fasce di prezzo più significative per le quali è indicata la maggiore accisa, importo che equivale alla corrispondente decurtazione della quota al fornitore (ricavo del produttore):</t>
  </si>
  <si>
    <t>Prezzo di vendita €/Kg</t>
  </si>
  <si>
    <t>Prezzo €/pacchetto</t>
  </si>
  <si>
    <t>Accisa attuale €/Kg</t>
  </si>
  <si>
    <t>Nuova Accisa €/Kg</t>
  </si>
  <si>
    <t>Maggiore accisa €/kg</t>
  </si>
  <si>
    <t>Maggiore accisa €/pacchetto da 20</t>
  </si>
  <si>
    <t>Tuttavia, tenuto conto dell’effetto moltiplicatore (circa 4,77 per le sigarette con prezzi medio/alti e 1,1 per quelle con prezzi bassi incisi dall’onere fiscale minimo), l’incremento della fiscalità, che decurta i ricavi dei produttori, potrebbe essere recuperato da questi ultimi con un aumento dei prezzi di vendita di circa 10 centesimi al pacchetto da 20 sigarette per tutte le fasce di prezzo (bassi, medi e alti) (vedi tabella 5).</t>
  </si>
  <si>
    <r>
      <t>Ai sensi dell’articolo 39-</t>
    </r>
    <r>
      <rPr>
        <i/>
        <sz val="12"/>
        <color rgb="FF000000"/>
        <rFont val="Times New Roman"/>
        <family val="1"/>
      </rPr>
      <t>quinquies</t>
    </r>
    <r>
      <rPr>
        <sz val="12"/>
        <color rgb="FF000000"/>
        <rFont val="Times New Roman"/>
        <family val="1"/>
      </rPr>
      <t xml:space="preserve"> del predetto decreto legislativo n. 504 del 1995 e successive modificazioni, con provvedimento dell’Agenzia delle Dogane e dei Monopoli, vengono fissate le Tabelle di ripartizione dei prezzi di vendita al pubblico dei tabacchi lavorati. </t>
    </r>
  </si>
  <si>
    <r>
      <t>Per le sigarette, le citate tabelle sono stabilite con riferimento al PMP-sigarette</t>
    </r>
    <r>
      <rPr>
        <i/>
        <sz val="12"/>
        <color rgb="FF000000"/>
        <rFont val="Times New Roman"/>
        <family val="1"/>
      </rPr>
      <t>, “determinato annualmente entro il primo marzo dell'anno solare successivo, sulla base del rapporto, espresso in euro con troncamento dei decimali, tra il valore totale, calcolato con riferimento al prezzo di vendita comprensivo di tutte le imposte, delle sigarette immesse in consumo nell'anno solare precedente e la quantità totale delle medesime sigarette”.</t>
    </r>
  </si>
  <si>
    <r>
      <t xml:space="preserve">In caso di variazione del PMP-sigarette, vengono rideterminate le componenti specifica e </t>
    </r>
    <r>
      <rPr>
        <i/>
        <sz val="12"/>
        <color rgb="FF000000"/>
        <rFont val="Times New Roman"/>
        <family val="1"/>
      </rPr>
      <t>ad valorem</t>
    </r>
    <r>
      <rPr>
        <sz val="12"/>
        <color rgb="FF000000"/>
        <rFont val="Times New Roman"/>
        <family val="1"/>
      </rPr>
      <t>, con conseguente variazione della fiscalità dei prezzi non incisisi dall’OFM.</t>
    </r>
  </si>
  <si>
    <r>
      <t>La norma</t>
    </r>
    <r>
      <rPr>
        <sz val="12"/>
        <color rgb="FFFF0000"/>
        <rFont val="Times New Roman"/>
        <family val="1"/>
      </rPr>
      <t xml:space="preserve"> </t>
    </r>
    <r>
      <rPr>
        <sz val="12"/>
        <color rgb="FF000000"/>
        <rFont val="Times New Roman"/>
        <family val="1"/>
      </rPr>
      <t xml:space="preserve">in esame (comma 1, punto 4, lettera b) consente, in tale sede, a partire dal 2019, di rimodulare l’OFM in modo da mantenere inalterata la percentuale del 95,22 per cento dell’accisa globale e dell’IVA gravanti sul “PMP- sigarette”, fissata nella norma stessa (attualmente vigente). </t>
    </r>
  </si>
  <si>
    <t>Il prezzo medio ponderato delle sigarette registrato nei primi otto mesi del 2018, con troncamento dei decimali, è di euro 244/kg convenzionale. Su tale prezzo, in base alla fiscalità attualmente vigente per tali prodotti (59,1%), grava l’accisa di euro 144,20/kg e l’iva di euro 44/kg (fiscalità totale= 188,20 €/kg).</t>
  </si>
  <si>
    <t>Qualora detto prezzo medio ponderato fosse confermato anche per l’intero anno 2018, le tabelle di ripartizione dei prezzi delle sigarette sarebbero rideterminate sulla base di tale prezzo.</t>
  </si>
  <si>
    <t xml:space="preserve">Nell’anno 2017, sono stati immessi in consumo circa kg 70.000.000 di sigarette e nel periodo gennaio-agosto 2018 circa kg 46.000.000; pertanto, tenuto conto del trend del mercato, nel corrente annuo è presumibile un consumo di circa 67,5 milioni di kg. </t>
  </si>
  <si>
    <t>Nell’ipotesi di invarianza delle condizioni di mercato (prezzi, stabilità immissioni in consumo e analoga composizione di prodotti venduti), il gettito fiscale prevedibile su base annua (v. tabella 1), senza interventi normativi, sarebbe pari a circa:</t>
  </si>
  <si>
    <t>- € 9.841. ml  a titolo di accisa;</t>
  </si>
  <si>
    <t>- € 3.009 ml a titolo di IVA;</t>
  </si>
  <si>
    <t>Come si evince dalla tabella n 2, ne conseguirebbe, a parità di condizioni di mercato (prezzi, immissioni in consumo e composizione di prodotti venduti), un incremento di gettito su base annua di circa 22 milioni di euro. L’aumento della fiscalità graverebbe solo sui prezzi medi e alti con conseguente contrazione dei ricavi dei produttori che potrebbe essere recuperata con un aumento dei prezzi circa 4 centesimi/pacchetto da 20. L’onere fiscale minimo (€175,54/kg) rappresenterebbe circa il 93,27% della fiscalità complessiva del PMP- Sigarette (175,54/188,20x100), a fronte del 95,22% attualmente vigente.</t>
  </si>
  <si>
    <t xml:space="preserve">La norma (comma 1, punto 4, lettera b) come innanzi detto, fissa al 95,22% (pari quindi a quella attuale) l’incidenza dell’OFM sulla fiscalità totale del PMP-Sigarette; pertanto, a legislazione vigente (aliquota di base per il calcolo dell’accisa:59,1%, aliquota componente specifica: 10,5%), l’OFM, in attuazione della norma proposta, sarebbe di euro 179,20/kg convenzionale (188,20x95,22%). </t>
  </si>
  <si>
    <t xml:space="preserve">Come si evince dalla tabella n. 3, a parità di condizioni di mercato (prezzi, immissioni in consumo e composizione di prodotti venduti, aliquote), il maggior gettito derivante dalla proposta normativa è di circa 42 milioni di euro su base annua. </t>
  </si>
  <si>
    <t>Poiché la norma in esame fissa l’aliquota di base per il calcolo dell’accisa sulle sigarette al 59,5% (comma 2 dell’articolo), l’accisa globale sul PMP-sigarette stimato per il 2018 (€ 244/kg convenzionale) è pari a euro 145,18 (244x 59,5%). L’IVA è pari a euro 44. La fiscalità complessiva è di euro 189,18 (145,18+44).</t>
  </si>
  <si>
    <t>L’onere fiscale minimo, in attuazione del comma 1, punto 4, lett. b) della norma, sarà pari a euro 180,14 (189,18x95,22%), corrispondente al valore fissato nella lettera a) dello stesso punto.</t>
  </si>
  <si>
    <t>Il maggior gettito rispetto a quello indicato nella tabella 3 è di circa 65,5 milioni di euro. (Tabella n.4).</t>
  </si>
  <si>
    <t>Alla luce di quanto sopra rappresentato, qualora il PMP-sigarette per il 2018 fosse euro 244/kg convenzionale, a normativa vigente, i parametri per la rideterminazione delle tabelle di ripartizione dei prezzi sarebbero: PMP-sigarette: euro 244, aliquota di base:59,1%, aliquota della componente specifica: 10,5%, O.F.M. 175,54. In attuazione della norma proposta, i parametri sarebbero: PMP-sigarette: euro 244, aliquota di base: 59,5%, aliquota della componente specifica: 11%, O.F.M.: euro 180,14.</t>
  </si>
  <si>
    <r>
      <t xml:space="preserve">Pertanto, sulla base del </t>
    </r>
    <r>
      <rPr>
        <i/>
        <sz val="12"/>
        <color rgb="FF000000"/>
        <rFont val="Times New Roman"/>
        <family val="1"/>
      </rPr>
      <t>trend</t>
    </r>
    <r>
      <rPr>
        <sz val="12"/>
        <color rgb="FF000000"/>
        <rFont val="Times New Roman"/>
        <family val="1"/>
      </rPr>
      <t xml:space="preserve"> delle immissioni in consumo in relazione alle varie fasce di prezzo, per il comparto sigarette, </t>
    </r>
    <r>
      <rPr>
        <u/>
        <sz val="12"/>
        <color rgb="FF000000"/>
        <rFont val="Times New Roman"/>
        <family val="1"/>
      </rPr>
      <t>il maggior gettito complessivo</t>
    </r>
    <r>
      <rPr>
        <sz val="12"/>
        <color rgb="FF000000"/>
        <rFont val="Times New Roman"/>
        <family val="1"/>
      </rPr>
      <t xml:space="preserve">, su base annua, derivante dalla norma proposta, a parità di volumi di vendita e in assenza di altri interventi, è di circa 108 milioni di euro (v. tabella 5). </t>
    </r>
  </si>
  <si>
    <r>
      <t xml:space="preserve">A partire dal 2020, la norma (comma 1, punto 4, lett. b) consente di rideterminare l’O.F.M. -nella misura del 95,22% della fiscalità complessiva gravante sul PMP-sigarette che sarà rilevato nell’anno precedente- in concomitanza della rideterminazione delle componenti specifica e proporzionale dell’accisa sulle sigarette, ai sensi dell’articolo 39 </t>
    </r>
    <r>
      <rPr>
        <i/>
        <sz val="12"/>
        <color rgb="FF000000"/>
        <rFont val="Times New Roman"/>
        <family val="1"/>
      </rPr>
      <t>quinquies</t>
    </r>
    <r>
      <rPr>
        <sz val="12"/>
        <color rgb="FF000000"/>
        <rFont val="Times New Roman"/>
        <family val="1"/>
      </rPr>
      <t xml:space="preserve"> del d.lgs. n. 504/1995. La norma, quindi, permette di mantenere inalterato il rapporto tra l’OFM e la fiscalità complessiva gravante sul PMP-sigarette. Prudenzialmente, non viene stimato l’ulteriore maggior gettito derivante dalla disposizione per gli anni successivi al 2019. </t>
    </r>
  </si>
  <si>
    <t>Altri prodotti</t>
  </si>
  <si>
    <r>
      <t xml:space="preserve">Per i trinciati per sigarette si stima un consumo annuo di circa 4,5 milioni di kg e pertanto l’incremento di 5 euro/kg dell’accisa minima comporta un maggior gettito, su base annua, di circa </t>
    </r>
    <r>
      <rPr>
        <b/>
        <sz val="12"/>
        <color rgb="FF000000"/>
        <rFont val="Times New Roman"/>
        <family val="1"/>
      </rPr>
      <t>22,5 milioni</t>
    </r>
    <r>
      <rPr>
        <sz val="12"/>
        <color rgb="FF000000"/>
        <rFont val="Times New Roman"/>
        <family val="1"/>
      </rPr>
      <t xml:space="preserve"> di euro.</t>
    </r>
  </si>
  <si>
    <r>
      <t xml:space="preserve">Relativamente ai sigari e ai sigaretti, si stima un valore del mercato annuo di circa 373,5 milioni di euro; pertanto, l’aumento dell’aliquota di base dal 23% al 23,5% (+0,5%) comporterebbe un maggior gettito, su base annua, di circa </t>
    </r>
    <r>
      <rPr>
        <b/>
        <sz val="12"/>
        <color rgb="FF000000"/>
        <rFont val="Times New Roman"/>
        <family val="1"/>
      </rPr>
      <t>1,8 milioni di euro</t>
    </r>
    <r>
      <rPr>
        <sz val="12"/>
        <color rgb="FF000000"/>
        <rFont val="Times New Roman"/>
        <family val="1"/>
      </rPr>
      <t xml:space="preserve"> (€ 373,5x0,5%).</t>
    </r>
  </si>
  <si>
    <r>
      <t xml:space="preserve">Dall’aumento di 5 euro dell’accisa minima dei sigari, tenuto che andrebbe ad incidere solo su circa 61.000 kg, deriverebbe un maggior introito, su base annua, di circa </t>
    </r>
    <r>
      <rPr>
        <b/>
        <sz val="12"/>
        <color rgb="FF000000"/>
        <rFont val="Times New Roman"/>
        <family val="1"/>
      </rPr>
      <t>305 mila euro</t>
    </r>
    <r>
      <rPr>
        <sz val="12"/>
        <color rgb="FF000000"/>
        <rFont val="Times New Roman"/>
        <family val="1"/>
      </rPr>
      <t>.</t>
    </r>
  </si>
  <si>
    <t>TABELLA RIEPILOGATIVA DEGLI EFFETTI FINANZIARI DELLA MANOVRA SU BASE ANNUA</t>
  </si>
  <si>
    <t>MAGGIOR GETTITO IN MILIONI DI EURO</t>
  </si>
  <si>
    <t>Tipologia</t>
  </si>
  <si>
    <t>Gettito</t>
  </si>
  <si>
    <t>sigarette</t>
  </si>
  <si>
    <t>tabacco trinciato a taglio fino per arrotolare le sigarette</t>
  </si>
  <si>
    <t>Sigari e sigaretti</t>
  </si>
  <si>
    <t>Articolo 88</t>
  </si>
  <si>
    <t xml:space="preserve">Deducibilità delle quote di ammortamento del valore dell’avviamento e di altri beni immateriali </t>
  </si>
  <si>
    <t>La disposizione interviene sulla deducibilità delle quote pregresse relative al valore dell’avviamento e delle altre attività immateriali che hanno dato luogo all’iscrizione di attività per imposte anticipate, cui si applicano le disposizioni del DL n. 225 del 2010 in materia di conversione in credito d’imposta, e non ancora dedotte nel periodo d’imposta 2018.</t>
  </si>
  <si>
    <t xml:space="preserve">In particolare, viene disposta la deducibilità delle suddette poste in un arco temporale di 11 anni dal periodo d’imposta 2019 al 2029, con differenti percentuali. Per il periodo d’imposta 2018 non viene concessa alcuna deducibilità. </t>
  </si>
  <si>
    <t>Nella tabella seguente si riportano le percentuali di deducibilità previste:</t>
  </si>
  <si>
    <t>Ai fini della stima degli effetti di gettito è stata adottata la seguente metodologia:</t>
  </si>
  <si>
    <r>
      <t>·</t>
    </r>
    <r>
      <rPr>
        <sz val="7"/>
        <color rgb="FF000000"/>
        <rFont val="Times New Roman"/>
        <family val="1"/>
      </rPr>
      <t xml:space="preserve">         </t>
    </r>
    <r>
      <rPr>
        <sz val="12"/>
        <color rgb="FF000000"/>
        <rFont val="Times New Roman"/>
        <family val="1"/>
      </rPr>
      <t>in base alle informazioni desumibili dai bilanci degli operatori di settore, in particolar modo quelli bancari e finanziari che rappresentano la quasi totalità in termini di valore delle poste oggetto d’intervento, il valore dell’avviamento e delle altre attività immateriali sui quali è applicabile la disciplina del D.L. n. 225/2010 è risultata di circa 40,6 miliardi;</t>
    </r>
  </si>
  <si>
    <r>
      <t>·</t>
    </r>
    <r>
      <rPr>
        <sz val="7"/>
        <color rgb="FF000000"/>
        <rFont val="Times New Roman"/>
        <family val="1"/>
      </rPr>
      <t xml:space="preserve">         </t>
    </r>
    <r>
      <rPr>
        <sz val="12"/>
        <color rgb="FF000000"/>
        <rFont val="Times New Roman"/>
        <family val="1"/>
      </rPr>
      <t>per il calcolo delle quote delle deduzioni che sarebbero avvenute a legislazione vigente sono stati analizzati i dati di alcuni operatori che rappresentano circa i ¾ dell’intero ammontare,</t>
    </r>
  </si>
  <si>
    <r>
      <t>·</t>
    </r>
    <r>
      <rPr>
        <sz val="7"/>
        <color rgb="FF000000"/>
        <rFont val="Times New Roman"/>
        <family val="1"/>
      </rPr>
      <t xml:space="preserve">         </t>
    </r>
    <r>
      <rPr>
        <sz val="12"/>
        <color rgb="FF000000"/>
        <rFont val="Times New Roman"/>
        <family val="1"/>
      </rPr>
      <t>successivamente, è stato simulato il profilo di deducibilità previsto dalla disposizione in esame, evidenziando gli effetti in termini di differente base imponibile ai fini IRES e IRAP;</t>
    </r>
  </si>
  <si>
    <r>
      <t>·</t>
    </r>
    <r>
      <rPr>
        <sz val="7"/>
        <color rgb="FF000000"/>
        <rFont val="Times New Roman"/>
        <family val="1"/>
      </rPr>
      <t xml:space="preserve">         </t>
    </r>
    <r>
      <rPr>
        <sz val="12"/>
        <color rgb="FF000000"/>
        <rFont val="Times New Roman"/>
        <family val="1"/>
      </rPr>
      <t>l’andamento degli effetti sul gettito IRES e IRAP in termini di competenza e di cassa è riportato nelle tabelle seguenti:</t>
    </r>
  </si>
  <si>
    <t>Articolo 89</t>
  </si>
  <si>
    <t>Abrogazione ACE</t>
  </si>
  <si>
    <t>La disposizione prevede l’abolizione della normativa in materia di aiuto alla crescita economica (ACE).</t>
  </si>
  <si>
    <t>Sulla base dell’elaborazione dei dati delle ultime dichiarazioni disponibili si riportano nelle tabelle seguenti gli effetti derivanti dalla modifica in esame:</t>
  </si>
  <si>
    <t xml:space="preserve">IRES </t>
  </si>
  <si>
    <t>Credito IRAP</t>
  </si>
  <si>
    <t xml:space="preserve">IRPEF </t>
  </si>
  <si>
    <t>Ulteriori disposizioni in materia di entrate</t>
  </si>
  <si>
    <t>Articolo 90</t>
  </si>
  <si>
    <t>Uso efficiente dello spettro e transizione alla tecnologia 5G (Banda larga)</t>
  </si>
  <si>
    <r>
      <t xml:space="preserve">L’articolo 1, comma 1026, della legge 27 dicembre 2017, n. 205 (Legge di bilancio per il 2018), in esecuzione degli obblighi stabiliti dalla decisione del Parlamento Europeo e del Consiglio, n. 2017/899, del 17 maggio 2017, relativa all’uso della banda di frequenza 470-790 MHz nell’Unione e degli indirizzi formulati dalla Comunicazione della Commissione europea, del 14 settembre 2016, COM(2016) 588 </t>
    </r>
    <r>
      <rPr>
        <i/>
        <sz val="12"/>
        <color rgb="FF000000"/>
        <rFont val="Times New Roman"/>
        <family val="1"/>
      </rPr>
      <t>final</t>
    </r>
    <r>
      <rPr>
        <sz val="12"/>
        <color rgb="FF000000"/>
        <rFont val="Times New Roman"/>
        <family val="1"/>
      </rPr>
      <t xml:space="preserve">, relativa al Piano di azione “5G per l’Europa”, ha previsto l’assegnazione, mediante procedura di selezione competitiva, agli operatori di servizi di comunicazione elettronica a banda larga senza fili terrestri bidirezionali dei diritti d’uso delle frequenze radioelettriche relative alla banda 694-790 MHz, a far data dal 1° luglio 2022, e delle bande di spettro pioniere 3,6-3,8 GHz e 26,5-27,5 GHz. </t>
    </r>
  </si>
  <si>
    <t>La procedura di gara per l’assegnazione dei diritti d’uso delle frequenze in banda 694-790 MHz, 3,6-3,8 GHz e 26,5-27,5 GHz si è conclusa con le offerte di seguito indicate:</t>
  </si>
  <si>
    <t xml:space="preserve">Banda 694-790 MHz </t>
  </si>
  <si>
    <t>Banda 3,6-3,8 GHz</t>
  </si>
  <si>
    <t>Banda 26,5-27,5 GHz</t>
  </si>
  <si>
    <t xml:space="preserve">Nei saldi tendenziali a legislazione vigente della Nota di aggiornamento al DEF 2018, i proventi derivanti dall’attuazione della procedura di gara, come disciplinata dalla Legge di bilancio per il 2018, sono stati valutati, quale ipotesi prudenziale di iniziale prezzo di riserva dei diritti d’uso e in coerenza con la quantificazione recata dall’articolo 1, comma 1045, della citata legge di bilancio, per un importo complessivo pari a 2.500 milioni, di cui 500 milioni relativi alle frequenze in banda 3,6-3,8 GHz e 26,5-27,5 GHz. </t>
  </si>
  <si>
    <t>Alla luce degli esiti della procedura competitiva, i maggiori introiti risultano, pertanto, pari a 4.040,6 milioni di euro, di cui circa 4.000 milioni relativi alle frequenze in banda 3,6-3,8 GHz e 26,5-27,5 GHz, che, in termini di saldo netto da finanziare e di fabbisogno si realizzeranno nel 2022.</t>
  </si>
  <si>
    <t>In termini di indebitamento netto, tenuto conto del profilo temporale delle concessioni dei diritti d’uso, fissato dal 1° gennaio 2019 per le frequenze delle bande di spettro pioniere 3,6-3,8 GHz e 26,5-27,5 GHz e dal 1° luglio 2022 per le frequenze radioelettriche relative alla banda 694-790 MHz, con scadenza al 31 dicembre 2037 per tutte le bande oggetto di gara, i maggiori proventi rispetto a quanto già scontato nei tendenziali della Nota di aggiornamento del Documento di economia e finanza sono valutati in circa 200 milioni di euro annui dal 2019 al 2037.</t>
  </si>
  <si>
    <t>Titolo X</t>
  </si>
  <si>
    <t xml:space="preserve">Fondi </t>
  </si>
  <si>
    <r>
      <t>Comma 1</t>
    </r>
    <r>
      <rPr>
        <sz val="12"/>
        <color rgb="FF000000"/>
        <rFont val="Times New Roman"/>
        <family val="1"/>
      </rPr>
      <t xml:space="preserve"> – La disposizione dispone che gli importi da iscrivere nei fondi speciali di cui all’articolo 21, comma 1-</t>
    </r>
    <r>
      <rPr>
        <i/>
        <sz val="12"/>
        <color rgb="FF000000"/>
        <rFont val="Times New Roman"/>
        <family val="1"/>
      </rPr>
      <t>ter,</t>
    </r>
    <r>
      <rPr>
        <sz val="12"/>
        <color rgb="FF000000"/>
        <rFont val="Times New Roman"/>
        <family val="1"/>
      </rPr>
      <t xml:space="preserve"> lettera d), della legge 31 dicembre 2009, n. 196, per il finanziamento dei provvedimenti legislativi che si prevede possano essere approvati nel triennio 2019-2021, sono determinati, per ciascuno degli anni 2019, 2020 e 2021, come dalle tabelle A e B allegate alla presente legge.</t>
    </r>
  </si>
  <si>
    <r>
      <t xml:space="preserve"> </t>
    </r>
    <r>
      <rPr>
        <b/>
        <sz val="12"/>
        <color rgb="FF000000"/>
        <rFont val="Times New Roman"/>
        <family val="1"/>
      </rPr>
      <t>Comma 2</t>
    </r>
    <r>
      <rPr>
        <sz val="12"/>
        <color rgb="FF000000"/>
        <rFont val="Times New Roman"/>
        <family val="1"/>
      </rPr>
      <t xml:space="preserve"> – La disposizione prevede che il  fondo per far fronte ad esigenze indifferibili, di cui  all’articolo 1, comma 200, della legge 23 dicembre 2014, n. 190, è incrementato di 250 milioni di euro per l’anno 2019 e di 400 milioni di euro annui a decorrere dall’anno 2020.</t>
    </r>
  </si>
  <si>
    <r>
      <t>Comma 9.</t>
    </r>
    <r>
      <rPr>
        <sz val="12"/>
        <rFont val="Times New Roman"/>
        <family val="1"/>
      </rPr>
      <t xml:space="preserve"> Per le finalità perseguite con la presente disposizione, per il triennio 2019-2021, in deroga ai vigenti limiti assunzionali, è autorizzato il reclutamento, con incremento della dotazione organica, con contratto di lavoro a tempo indeterminato, sino a 26 unità di personale non dirigenziale del Consiglio di Stato e dei tribunali amministrativi regionali. 
In considerazione dei tempi tecnici di svolgimento delle procedure concorsuali, il predetto contingente di n. 26 unità di personale sarà verosimilmente assunto non prima del mese di luglio 2019. 
Per l’attuazione della presente disposizione è autorizzata la spesa di 0,6 milioni di euro per il 2019 e di 1,12 milioni di euro a decorrere dall’anno 2020.
Nella tabella seguente sono illustrati gli oneri assunzionali del contingente di personale in parola.
Comma 9. Per le finalità perseguite con la presente disposizione, per il triennio 2019-2021, in deroga ai vigenti limiti assunzionali, è autorizzato il reclutamento, con incremento della dotazione organica, con contratto di lavoro a tempo indeterminato, sino a 26 unità di personale non dirigenziale del Consiglio di Stato e dei tribunali amministrativi regionali. 
In considerazione dei tempi tecnici di svolgimento delle procedure concorsuali, il predetto contingente di n. 26 unità di personale sarà verosimilmente assunto non prima del mese di luglio 2019. 
Per l’attuazione della presente disposizione è autorizzata la spesa di 0,6 milioni di euro per il 2019 e di 1,12 milioni di euro a decorrere dall’anno 2020.
Nella tabella seguente sono illustrati gli oneri assunzionali del contingente di personale in parola.
Comma 9. Per le finalità perseguite con la presente disposizione, per il triennio 2019-2021, in deroga ai vigenti limiti assunzionali, è autorizzato il reclutamento, con incremento della dotazione organica, con contratto di lavoro a tempo indeterminato, sino a 26 unità di personale non dirigenziale del Consiglio di Stato e dei tribunali amministrativi regionali. 
In considerazione dei tempi tecnici di svolgimento delle procedure concorsuali, il predetto contingente di n. 26 unità di personale sarà verosimilmente assunto non prima del mese di luglio 2019. 
Per l’attuazione della presente disposizione è autorizzata la spesa di 0,6 milioni di euro per il 2019 e di 1,12 milioni di euro a decorrere dall’anno 2020.
Nella tabella seguente sono illustrati gli oneri assunzionali del contingente di personale in parola.</t>
    </r>
    <r>
      <rPr>
        <b/>
        <sz val="12"/>
        <rFont val="Times New Roman"/>
        <family val="1"/>
      </rPr>
      <t xml:space="preserve">
</t>
    </r>
  </si>
  <si>
    <t>Fondo politiche migratorie</t>
  </si>
  <si>
    <t>Rinnovo contrattuale 2019-2021</t>
  </si>
  <si>
    <t>Articolo 60</t>
  </si>
  <si>
    <t>Articolo 80</t>
  </si>
  <si>
    <t>57.6-9</t>
  </si>
  <si>
    <t>Altre misure di razionalizzazione della spesa di importo minore</t>
  </si>
  <si>
    <r>
      <t xml:space="preserve">Comma 5 </t>
    </r>
    <r>
      <rPr>
        <sz val="12"/>
        <color rgb="FF000000"/>
        <rFont val="Times New Roman"/>
        <family val="1"/>
      </rPr>
      <t>Per le finalità di cui all’articolo 17 è autorizzata la spesa di 100 milioni di euro annui a decorrere dall’anno 2019 a favore dell’Agenzia del Demanio.</t>
    </r>
  </si>
  <si>
    <t>38.1; 38.8</t>
  </si>
  <si>
    <t>Varie - Decreto fiscale - effetti fiscali</t>
  </si>
  <si>
    <t>Ulteriori tagli ai ministeri</t>
  </si>
  <si>
    <t xml:space="preserve">Altro </t>
  </si>
  <si>
    <t>Riprogrammazioni sisma Centro italia</t>
  </si>
  <si>
    <t>Riduzione Fondo investimenti per gli enti territoriali</t>
  </si>
  <si>
    <t>42.2</t>
  </si>
  <si>
    <t>Copertura scorrimento graduatoria MIBAC</t>
  </si>
  <si>
    <t>28.12</t>
  </si>
  <si>
    <t>Finanziamento CONI</t>
  </si>
  <si>
    <t>Finanziamento CONI sport e salute</t>
  </si>
  <si>
    <t>Riduzione stanziamenti CONI</t>
  </si>
  <si>
    <t>Non applicazione delle norme di contenimento della spesa per gli istituti e i musei dotati di autonomia speciale</t>
  </si>
  <si>
    <t>Riduzione esenzione diritti di copia atti giudiziari</t>
  </si>
  <si>
    <t>16.4</t>
  </si>
  <si>
    <t>Missioni internazionali di pace - effetti riflessi</t>
  </si>
  <si>
    <t>Interventi per favorire lo sviluppo socioeconomico delle aree rurali</t>
  </si>
  <si>
    <t>Commi da 1 a 3. In considerazione della costante diminuzione del tasso di natalità in Italia, la norma mira a favorire la crescita demografica coniugando la nascita del terzo figlio allo sviluppo delle attività produttive nelle aree rurali. La disposizione è finalizzata a favorire lo sviluppo socioeconomico delle aree rurali e la crescita demografica attraverso il sostegno alla famiglia. Le famiglie con terzo figlio nato negli anni 2019, 2020 e 2021 hanno in concessione gratuita per 20 anni un terreno fra quelli messi a disposizione del demanio. Medesimo beneficio viene destinato alle società costituite da giovani imprenditori agricoli che riservano una quota societaria ai predetti nuclei familiari pari al 30%. Per lo sviluppo aziendale, i predetti soggetti possono accedere prioritariamente alle misure in favore dello sviluppo dell’imprenditorialità in agricoltura e ricambio generazionale, di cui al decreto legislativo 185/2000. Per incentivare lo sviluppo e il ripopolamento delle aree rurali, le famiglie concessionarie del terreno possono accedere ad un mutuo a tasso zero, fino a 200.000 euro, per l’acquisto della prima casa in prossimità del terreno. Per l’attuazione del comma 2 viene istituito nello stato di previsione del ministero delle politiche agricole, alimentari forestali e del turismo un fondo rotativo con una dotazione finanziaria iniziale pari a 5 milioni di euro per l’anno 2019 e di 15 milioni di euro per l’anno 2020.</t>
  </si>
  <si>
    <t>Comma 4. Al fine di superare l’emergenza causata da Xylella fastidiosa e rilanciare il settore olivicolo nelle aree colpite dal batterio, l’articolo 1, comma 128, della Legge 27 dicembre 2017, n. 205 (Bilancio di previsione dello Stato per l’anno finanziario 2018), ha modificato l’articolo 23-bis del decreto-legge 24 giugno 2016, n. 113, convertito, con modificazioni, dalla legge 7 agosto 2016, n. 160, prevedendo l’estensione del Fondo per la competitività del comparto cerealicolo, anche al settore olivicolo nelle aree colpite dall’emergenza fitosanitaria.
Le risorse già stanziate, pari a 1 milione di euro per ciascuna annualità 2018, 2019 e 2020, sono destinate a coloro che reimpiantano piante tolleranti o resistenti nella zona infetta della Regione Puglia sottoposta a misure di contenimento, di cui alla decisione di esecuzione (UE) 2015/789 della Commissione, del 18 maggio 2015, ad eccezione dell’area di 20 chilometri adiacente alla zona cuscinetto. La misura risulta di difficile attuazione, a causa della sovrapposizione con un analogo intervento attivato dalla Regione Puglia attraverso il proprio Programma di sviluppo rurale.
Si propone quindi di estendere il campo di applicazione della norma, prevedendo, ad invarianza di spesa, anche le azioni di cui al comma 126 della stessa legge (contratti di distretto per i territori danneggiati dal batterio). La norma non comporta nuovi o maggiori oneri per la finanza pubblica.</t>
  </si>
  <si>
    <t>17 (Decreto fiscale)</t>
  </si>
  <si>
    <t>3-4 (Decreto fiscale)</t>
  </si>
  <si>
    <t>6 (Decreto fiscale)</t>
  </si>
  <si>
    <t>Misure relative al settore finanziario - effetto netto</t>
  </si>
  <si>
    <t>Abrogazione dell'aiuto alla crescita economica (ACE) - effetto netto</t>
  </si>
  <si>
    <t>Flat tax - effetto netto</t>
  </si>
  <si>
    <t>Tassazione separata del reddito da lavoro autonomo e di impresa (Flat tax &gt;65k) - effetto netto</t>
  </si>
  <si>
    <t>Proroga detrazioni per interventi sugli immobili - effetto netto</t>
  </si>
  <si>
    <t>Estensione cedolare secca a immobili commerciali (21%) - effetto netto</t>
  </si>
  <si>
    <t>Fondo ristoro risparmiatori - effetto netto</t>
  </si>
  <si>
    <t>Fondo per il reddito e le pensioni di cittadinanza - effetto al netto del REI</t>
  </si>
  <si>
    <t xml:space="preserve"> Riduzione stanziamento del fondo da ripartire per provvedere ad eventuali sopravvenute maggiori esigenze di  spese per acquisto di beni e servizi di cui all'articolo 23, comma 1, delle legge n.289/2002</t>
  </si>
  <si>
    <t>Maggiori introiti banda 5G</t>
  </si>
  <si>
    <t>Rifinanziamenti - Sezione II</t>
  </si>
  <si>
    <t>Pace fiscale - effetto netto</t>
  </si>
  <si>
    <t>Effettti su indebitamento netto</t>
  </si>
  <si>
    <t>Indice delle tabelle</t>
  </si>
  <si>
    <t xml:space="preserve">Articolo </t>
  </si>
  <si>
    <t xml:space="preserve">Comma </t>
  </si>
  <si>
    <t xml:space="preserve">Lettera </t>
  </si>
  <si>
    <t>Descrizione Norma</t>
  </si>
  <si>
    <t xml:space="preserve">Spese/Entrate </t>
  </si>
  <si>
    <t>Natura</t>
  </si>
  <si>
    <t>E</t>
  </si>
  <si>
    <t>t</t>
  </si>
  <si>
    <t>3 e 4</t>
  </si>
  <si>
    <t>Definizione agevolata dei carichi affidati all'agenzia di riscossione (rottamazione - ter) e annullamento dei debiti di importo residuo fino a 1.000 euro per i carichi affidati dal 2000 al 2010 - Quota Erario</t>
  </si>
  <si>
    <t>ext</t>
  </si>
  <si>
    <t>Definizione agevolata dei carichi affidati all'agenzia di riscossione (rottamazione - ter) e annullamento dei debiti di importo residuo fino a 1.000 euro per i carichi affidati dal 2000 al 2010 - Quota INPS</t>
  </si>
  <si>
    <t>co</t>
  </si>
  <si>
    <t>S</t>
  </si>
  <si>
    <t>Definizione agevolata dei carichi affidati all'agenzia di riscossione (rottamazione - ter) e annullamento dei debiti di importo residuo fino a 1.000 euro per i carichi affidati dal 2000 al 2010 - Quota INAIL</t>
  </si>
  <si>
    <t>Definizione agevolata dei carichi affidati all'agente della riscossione a titolo di risorse proprie dell'Unione europea</t>
  </si>
  <si>
    <t>Liti pendenti</t>
  </si>
  <si>
    <t>Definizione agevolata debiti tributari dei soggetti obblligati al pagamento dell'imposta di consumo sui prodotti succedanei del tabacco e sui prodotti liquidi da inalazione</t>
  </si>
  <si>
    <t>Riduzione Esenzione diritti di copia atti giudiziari</t>
  </si>
  <si>
    <t>CAPO II - Altre disposizioni fiscali</t>
  </si>
  <si>
    <t>Obbligo di trasmissione elttronica dei corrispettivi a decorrere dal 1 Luglio 2019; introduzione graduale per i soggetti con un volume di affare superiore a 400 mila euro. Maggiore gettito da recuperare evasione</t>
  </si>
  <si>
    <t>Credito di imposta per aceuisto, sostitutzione o adeguamento misuratori fiscali</t>
  </si>
  <si>
    <t>k</t>
  </si>
  <si>
    <t>Credito di imposta per aceuisto, sostitutzione o adeguamento misuratori fiscali - effetti imposte dirette</t>
  </si>
  <si>
    <t>Istituzione del fondo per l'attribuzione dei premi per la lotteria dei corrispettivi</t>
  </si>
  <si>
    <t>c</t>
  </si>
  <si>
    <t>Gruppo Iva per BCC</t>
  </si>
  <si>
    <t>Gruppo Iva per BCC - IRES IRPEF</t>
  </si>
  <si>
    <t>Gruppo Iva per BCC - IRAP</t>
  </si>
  <si>
    <t>TITOLO II - ALTRE DISPOSIZIONI URGENTI</t>
  </si>
  <si>
    <t>Incremento fondo di garanzia per le PMI</t>
  </si>
  <si>
    <t>a</t>
  </si>
  <si>
    <t>Acquisizione all'entrata del bilancio dello Stato delle tariffe applicabili allle operazioni in materia di motorizzazione, non più riassegnate</t>
  </si>
  <si>
    <t>b</t>
  </si>
  <si>
    <t>Mancata riassegnazione delle somme versate in entrata delle tariffe applicabili alle operazioni in materia di motorizzazione</t>
  </si>
  <si>
    <t>Incremento Fondo per il finanziamento degli interventi di adeguamento dei porti di cui all'articolo 18 bis, comma 1 della legge n.84/1994 - Somme da assegnare all'autorità di sistema portuale del mar ligure occidentale</t>
  </si>
  <si>
    <t>Versamento all'entrata delle somme destinate agli interventi per la ristrutturazione dell'autotrasporto e lo sviluppo dell'intermodalità giacenti sui conti BNL</t>
  </si>
  <si>
    <t>Missioni di pace</t>
  </si>
  <si>
    <t>Missioni di pace - effetti riflessi</t>
  </si>
  <si>
    <t>t/c</t>
  </si>
  <si>
    <t>Incremento Fondo per la pressione fiscale</t>
  </si>
  <si>
    <t>Incremendo Fondo per la compensazione degli effetti finanziari non previsti a legislazione vigente conseguenti all'attualizzazione dei contributi pluriennali di cui art. 6, co. 2, DL 154/2008</t>
  </si>
  <si>
    <t>Riduzione delle dotazioni di competenza e cassa relattive alle missioni e programmi di spesa degli stati di previsione dei Ministeri - Elenco 1</t>
  </si>
  <si>
    <t>Riduzione delle dotazioni di competenza e cassa relattive alle missioni e programmi di spesa degli stati di previsione dei Ministeri - Elenco 1 - Effetti riflessi</t>
  </si>
  <si>
    <t>Riduzione delle dotazioni di competenza e cassa relative alle missioni e programmi di spesa degli stati di previsione dei ministeri - Elenco 1</t>
  </si>
  <si>
    <t>Utilizzo quota parte proventi aste emissioni Co2 versate all'entrata del bilancio dello Stato, che restano all'erario</t>
  </si>
  <si>
    <t>d</t>
  </si>
  <si>
    <t>Riduzioni autorizzazioni di spesa di cui all'art. 148 comma 1 della legge n. 848/1957 - contributo ONU</t>
  </si>
  <si>
    <t>e</t>
  </si>
  <si>
    <t>Versamento all'entrata somme iscritte dei residui della regione Campania che restano acquisite all'Erario</t>
  </si>
  <si>
    <t>f</t>
  </si>
  <si>
    <t>Riduzione tabelle</t>
  </si>
  <si>
    <t>h</t>
  </si>
  <si>
    <t>Versamento in entrata residui fondo riaccentramento residui passivi di conto capitale del Mef di cui all'articolo 49, comma 2 , lettera b), D.L. n. 66/2016</t>
  </si>
  <si>
    <t>Minore spesa derivante dal versamento in entrata dei residui  fondo riaccertamento residui passivi di conto capitale del Mef di cui all'articolo 49, comma 2 , lettera b), D.L. n. 66/2015</t>
  </si>
  <si>
    <t>l</t>
  </si>
  <si>
    <t>Utilizzo delle somme relative ai rimborsi corrisposti dall'ONU per missioni di pace non ancora riassegnate al fondo per le missioni di pace di cui all'articolo 4, comma 1 della legge n.145/2016 che restano acquisite all'erario all'entrata del bilancio dello Stato</t>
  </si>
  <si>
    <t>Riduzione Fondo sviluppo e coesione programmazione 2014-2020</t>
  </si>
  <si>
    <t>m</t>
  </si>
  <si>
    <t>Riduzione Fondo per le esigenze indifferibili di cui all'articolo 1, comma 200, legge n. 180/2014</t>
  </si>
  <si>
    <t>TOTALE ENTRATE</t>
  </si>
  <si>
    <t>TOTALE SPESE</t>
  </si>
  <si>
    <t>TOTALE ARTICOLATO</t>
  </si>
  <si>
    <t>TITOLO I - DISPOSIZIONI IN MATERIA FISCALE                                                                                                                                       Capo I - Disposizioni in materia di pacificazione fiscale</t>
  </si>
  <si>
    <t>Minori trasferimenti agli Istituti e i musei dotati di autonomia speciale, conseguenti alla non applicazione delle norme in materia di contenimento della spesa</t>
  </si>
  <si>
    <t>Riduzione crediti di imposta fruiti dagli esercenti di attività commerciali che operano nel settore della vendita al dettaglio di libri, di cui all'articolo 1, comma 319 legge n.205/2017</t>
  </si>
  <si>
    <t>25.2a</t>
  </si>
  <si>
    <t>Sezione I</t>
  </si>
  <si>
    <t>Effetti su indebitamento netto P.A.</t>
  </si>
  <si>
    <t>Finanziamento contratto di programma - parte servizi 2016-2017 tra MIT e RFI</t>
  </si>
  <si>
    <t>Finanziamento contratto di programma - parte investimenti 2017-2021 tra MIT e RFI</t>
  </si>
  <si>
    <t>Agevolazioni per autotrasportatori - deduzione forfettaria, di cui all'art. 1, comma 106 della legge n. 296/2006</t>
  </si>
  <si>
    <t>Riduzione cofinanziamento dello Stato per il rinnovo del contratto di trasporto pubblico locale delle Regioni e delle Province autonome di Trento e Bolzano di cui all'articolo 1, comma 1230, legge n. 296/2006</t>
  </si>
  <si>
    <t>Minore spesa per il versamento all'entrata delle somme iscritte nel conto dei residui a favore della regione Campania</t>
  </si>
  <si>
    <t xml:space="preserve">in percentuale del PIL </t>
  </si>
  <si>
    <t>A2. Abrogazione dell'aiuto alla crescita economica (ACE) - effetto netto</t>
  </si>
  <si>
    <t>A1. Misure relative al settore finanziario - effetto netto</t>
  </si>
  <si>
    <t>A3. Abrogazione dell'imposta sul reddito di impresa (IRI) - effetto netto</t>
  </si>
  <si>
    <t>A4. Misure relative ai giochi e ai tabacchi</t>
  </si>
  <si>
    <t>A.5 Effetti riflessi misure sul pubblico impiego - (effetto netto)</t>
  </si>
  <si>
    <t>A.6 Altro</t>
  </si>
  <si>
    <t>B.1 Altre misure di razionalizzazione della spesa di importo minore</t>
  </si>
  <si>
    <t>B.2 Interventi vari</t>
  </si>
  <si>
    <t>B.3 Altro</t>
  </si>
  <si>
    <t>C.1 Rimodulazione clausole di salvaguardia IVA e accise</t>
  </si>
  <si>
    <t>C.2 Flat tax - effetto netto</t>
  </si>
  <si>
    <t>C.3 Tassazione separata del reddito da lavoro autonomo e di impresa (Flat tax &gt;65k) - effetto netto</t>
  </si>
  <si>
    <t>C.4 Proroga detrazioni per interventi sugli immobili - effetto netto</t>
  </si>
  <si>
    <t>C.5 Estensione cedolare secca a immobili commerciali (21%) - effetto netto</t>
  </si>
  <si>
    <t>C.6 Altro</t>
  </si>
  <si>
    <t>D.1 Nuove assunzioni</t>
  </si>
  <si>
    <t>D.2 Rifinanziamenti - Sezione II</t>
  </si>
  <si>
    <t>D.3 Altro</t>
  </si>
  <si>
    <t>D.4 Misure di sostegno per le imprese</t>
  </si>
  <si>
    <t>D.5 Fondo ristoro risparmiatori - effetto netto</t>
  </si>
  <si>
    <t xml:space="preserve">D.6 Rifinanziamenti e Riprogrammazioni - Sezione II </t>
  </si>
  <si>
    <t>D.7 Altro</t>
  </si>
  <si>
    <t>Utilizzo entrate da sanzioni Antitrust di cui all'art. 148 comma 1 della legge n.388/200 non riassegnate e acquisite definitivamente all'erario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</si>
</sst>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00"/>
    <numFmt numFmtId="166" formatCode="_-* #,##0_-;\-* #,##0_-;_-* &quot;-&quot;??_-;_-@_-"/>
    <numFmt numFmtId="167" formatCode="[$€-2]\ #,##0;[Red]\-[$€-2]\ #,##0"/>
    <numFmt numFmtId="168" formatCode="[$€-2]\ #,##0.00;[Red]\-[$€-2]\ #,##0.00"/>
    <numFmt numFmtId="169" formatCode="0.0"/>
  </numFmts>
  <fonts count="150">
    <font>
      <sz val="10"/>
      <name val="Arial"/>
      <family val="2"/>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0"/>
      <color rgb="FF2B2A29"/>
      <name val="Arial"/>
      <family val="2"/>
    </font>
    <font>
      <sz val="11"/>
      <color rgb="FF2B2A29"/>
      <name val="Arial Bold"/>
      <family val="2"/>
    </font>
    <font>
      <sz val="9"/>
      <color rgb="FF2B2A29"/>
      <name val="Arial"/>
      <family val="2"/>
    </font>
    <font>
      <sz val="9"/>
      <color rgb="FF2B2A29"/>
      <name val="Arial Bold"/>
      <family val="2"/>
    </font>
    <font>
      <sz val="8"/>
      <color rgb="FF2B2A29"/>
      <name val="Arial"/>
      <family val="2"/>
    </font>
    <font>
      <sz val="11"/>
      <color rgb="FF2B2A29"/>
      <name val="Garamond"/>
      <family val="2"/>
    </font>
    <font>
      <b/>
      <sz val="9"/>
      <color rgb="FF2B2A29"/>
      <name val="Arial"/>
      <family val="2"/>
    </font>
    <font>
      <i/>
      <sz val="9"/>
      <color rgb="FF2B2A29"/>
      <name val="Arial"/>
      <family val="2"/>
    </font>
    <font>
      <sz val="8"/>
      <name val="Calibri"/>
      <family val="2"/>
    </font>
    <font>
      <u/>
      <sz val="10"/>
      <color theme="10"/>
      <name val="Arial"/>
      <family val="2"/>
    </font>
    <font>
      <b/>
      <sz val="13"/>
      <color theme="3"/>
      <name val="Calibri"/>
      <family val="2"/>
      <scheme val="minor"/>
    </font>
    <font>
      <b/>
      <sz val="11"/>
      <color theme="3"/>
      <name val="Calibri"/>
      <family val="2"/>
      <scheme val="minor"/>
    </font>
    <font>
      <b/>
      <sz val="12"/>
      <color rgb="FF3F3F3F"/>
      <name val="Calibri"/>
      <family val="2"/>
      <scheme val="minor"/>
    </font>
    <font>
      <b/>
      <sz val="10"/>
      <name val="Arial"/>
      <family val="2"/>
    </font>
    <font>
      <b/>
      <sz val="7"/>
      <name val="Calibri"/>
      <family val="2"/>
    </font>
    <font>
      <b/>
      <sz val="8"/>
      <name val="Calibri"/>
      <family val="2"/>
    </font>
    <font>
      <sz val="10"/>
      <color rgb="FF000000"/>
      <name val="Arial"/>
      <family val="2"/>
    </font>
    <font>
      <sz val="18"/>
      <color theme="3"/>
      <name val="Cambria"/>
      <family val="2"/>
      <scheme val="major"/>
    </font>
    <font>
      <sz val="12"/>
      <color theme="0"/>
      <name val="Calibri"/>
      <family val="2"/>
      <scheme val="minor"/>
    </font>
    <font>
      <b/>
      <sz val="12"/>
      <color theme="3"/>
      <name val="Calibri"/>
      <family val="2"/>
      <scheme val="minor"/>
    </font>
    <font>
      <sz val="10"/>
      <color theme="1"/>
      <name val="Calibri"/>
      <family val="2"/>
      <scheme val="minor"/>
    </font>
    <font>
      <b/>
      <sz val="14"/>
      <color theme="3"/>
      <name val="Calibri"/>
      <family val="2"/>
      <scheme val="minor"/>
    </font>
    <font>
      <sz val="12"/>
      <color theme="3"/>
      <name val="Cambria"/>
      <family val="2"/>
      <scheme val="major"/>
    </font>
    <font>
      <i/>
      <sz val="10"/>
      <color theme="1"/>
      <name val="Calibri"/>
      <family val="2"/>
      <scheme val="minor"/>
    </font>
    <font>
      <u/>
      <sz val="10"/>
      <color rgb="FF0070C0"/>
      <name val="Calibri"/>
      <family val="2"/>
      <scheme val="minor"/>
    </font>
    <font>
      <i/>
      <sz val="9"/>
      <color theme="1"/>
      <name val="Calibri"/>
      <family val="2"/>
      <scheme val="minor"/>
    </font>
    <font>
      <sz val="9"/>
      <color theme="1"/>
      <name val="Calibri"/>
      <family val="2"/>
      <scheme val="minor"/>
    </font>
    <font>
      <u/>
      <sz val="10"/>
      <color theme="4"/>
      <name val="Calibri"/>
      <family val="2"/>
      <scheme val="minor"/>
    </font>
    <font>
      <b/>
      <sz val="11"/>
      <color rgb="FF3F3F3F"/>
      <name val="Calibri"/>
      <family val="2"/>
      <scheme val="minor"/>
    </font>
    <font>
      <sz val="11"/>
      <name val="Calibri"/>
      <family val="2"/>
    </font>
    <font>
      <b/>
      <sz val="10"/>
      <color theme="3"/>
      <name val="Calibri"/>
      <family val="2"/>
      <scheme val="minor"/>
    </font>
    <font>
      <b/>
      <u/>
      <sz val="10"/>
      <color theme="3"/>
      <name val="Calibri"/>
      <family val="2"/>
      <scheme val="minor"/>
    </font>
    <font>
      <b/>
      <i/>
      <sz val="10"/>
      <color theme="3"/>
      <name val="Calibri"/>
      <family val="2"/>
      <scheme val="minor"/>
    </font>
    <font>
      <b/>
      <i/>
      <sz val="11"/>
      <color theme="3"/>
      <name val="Calibri"/>
      <family val="2"/>
      <scheme val="minor"/>
    </font>
    <font>
      <sz val="9"/>
      <name val="Calibri"/>
      <family val="2"/>
      <scheme val="minor"/>
    </font>
    <font>
      <sz val="10"/>
      <name val="Calibri"/>
      <family val="2"/>
      <scheme val="minor"/>
    </font>
    <font>
      <sz val="12"/>
      <name val="Times New Roman"/>
      <family val="1"/>
    </font>
    <font>
      <b/>
      <sz val="12"/>
      <name val="Times New Roman"/>
      <family val="1"/>
    </font>
    <font>
      <b/>
      <sz val="14"/>
      <name val="Times New Roman"/>
      <family val="1"/>
    </font>
    <font>
      <b/>
      <sz val="16"/>
      <name val="Times New Roman"/>
      <family val="1"/>
    </font>
    <font>
      <b/>
      <sz val="18"/>
      <name val="Times New Roman"/>
      <family val="1"/>
    </font>
    <font>
      <sz val="10"/>
      <name val="Times New Roman"/>
      <family val="1"/>
    </font>
    <font>
      <b/>
      <sz val="10"/>
      <name val="Times New Roman"/>
      <family val="1"/>
    </font>
    <font>
      <i/>
      <sz val="10"/>
      <name val="Times New Roman"/>
      <family val="1"/>
    </font>
    <font>
      <u/>
      <sz val="10"/>
      <name val="Times New Roman"/>
      <family val="1"/>
    </font>
    <font>
      <sz val="9"/>
      <name val="Times New Roman"/>
      <family val="1"/>
    </font>
    <font>
      <u/>
      <sz val="12"/>
      <name val="Times New Roman"/>
      <family val="1"/>
    </font>
    <font>
      <sz val="11"/>
      <name val="Times New Roman"/>
      <family val="1"/>
    </font>
    <font>
      <i/>
      <sz val="12"/>
      <name val="Times New Roman"/>
      <family val="1"/>
    </font>
    <font>
      <b/>
      <sz val="8"/>
      <name val="Times New Roman"/>
      <family val="1"/>
    </font>
    <font>
      <sz val="8"/>
      <name val="Times New Roman"/>
      <family val="1"/>
    </font>
    <font>
      <sz val="12"/>
      <name val="Calibri"/>
      <family val="2"/>
    </font>
    <font>
      <sz val="11"/>
      <color rgb="FF000000"/>
      <name val="Times New Roman"/>
      <family val="1"/>
    </font>
    <font>
      <b/>
      <sz val="11"/>
      <color rgb="FF000000"/>
      <name val="Times New Roman"/>
      <family val="1"/>
    </font>
    <font>
      <sz val="10"/>
      <color rgb="FF000000"/>
      <name val="Times New Roman"/>
      <family val="1"/>
    </font>
    <font>
      <b/>
      <sz val="11"/>
      <name val="Times New Roman"/>
      <family val="1"/>
    </font>
    <font>
      <sz val="12"/>
      <color rgb="FF000000"/>
      <name val="Times New Roman"/>
      <family val="1"/>
    </font>
    <font>
      <b/>
      <sz val="12"/>
      <color rgb="FF000000"/>
      <name val="Times New Roman"/>
      <family val="1"/>
    </font>
    <font>
      <sz val="12"/>
      <name val="Courier New"/>
      <family val="3"/>
    </font>
    <font>
      <sz val="7"/>
      <name val="Times New Roman"/>
      <family val="1"/>
    </font>
    <font>
      <b/>
      <u/>
      <sz val="12"/>
      <name val="Times New Roman"/>
      <family val="1"/>
    </font>
    <font>
      <i/>
      <sz val="11"/>
      <name val="Times New Roman"/>
      <family val="1"/>
    </font>
    <font>
      <b/>
      <sz val="10"/>
      <color rgb="FF000000"/>
      <name val="Times New Roman"/>
      <family val="1"/>
    </font>
    <font>
      <b/>
      <sz val="11"/>
      <color rgb="FF002060"/>
      <name val="Times New Roman"/>
      <family val="1"/>
    </font>
    <font>
      <b/>
      <sz val="12"/>
      <color rgb="FF002060"/>
      <name val="Times New Roman"/>
      <family val="1"/>
    </font>
    <font>
      <sz val="12"/>
      <color rgb="FF002060"/>
      <name val="Times New Roman"/>
      <family val="1"/>
    </font>
    <font>
      <b/>
      <i/>
      <sz val="12"/>
      <name val="Times New Roman"/>
      <family val="1"/>
    </font>
    <font>
      <sz val="12"/>
      <color rgb="FF212121"/>
      <name val="Times New Roman"/>
      <family val="1"/>
    </font>
    <font>
      <b/>
      <i/>
      <sz val="11"/>
      <name val="Times New Roman"/>
      <family val="1"/>
    </font>
    <font>
      <b/>
      <sz val="12"/>
      <color rgb="FFFF0000"/>
      <name val="Times New Roman"/>
      <family val="1"/>
    </font>
    <font>
      <sz val="12"/>
      <color rgb="FF1F497D"/>
      <name val="Times New Roman"/>
      <family val="1"/>
    </font>
    <font>
      <strike/>
      <sz val="12"/>
      <name val="Times New Roman"/>
      <family val="1"/>
    </font>
    <font>
      <b/>
      <sz val="12"/>
      <color rgb="FF212121"/>
      <name val="Times New Roman"/>
      <family val="1"/>
    </font>
    <font>
      <sz val="12"/>
      <color rgb="FF212121"/>
      <name val="Calibri"/>
      <family val="2"/>
    </font>
    <font>
      <b/>
      <sz val="11"/>
      <color rgb="FF1F497D"/>
      <name val="Times New Roman"/>
      <family val="1"/>
    </font>
    <font>
      <b/>
      <i/>
      <sz val="10"/>
      <name val="Times New Roman"/>
      <family val="1"/>
    </font>
    <font>
      <sz val="8"/>
      <name val="Arial"/>
      <family val="2"/>
    </font>
    <font>
      <i/>
      <sz val="12"/>
      <color rgb="FF000000"/>
      <name val="Times New Roman"/>
      <family val="1"/>
    </font>
    <font>
      <i/>
      <sz val="10"/>
      <color rgb="FF000000"/>
      <name val="Times New Roman"/>
      <family val="1"/>
    </font>
    <font>
      <b/>
      <i/>
      <sz val="12"/>
      <color rgb="FF000000"/>
      <name val="Times New Roman"/>
      <family val="1"/>
    </font>
    <font>
      <b/>
      <i/>
      <sz val="10"/>
      <color rgb="FF000000"/>
      <name val="Times New Roman"/>
      <family val="1"/>
    </font>
    <font>
      <b/>
      <sz val="9"/>
      <name val="Times New Roman"/>
      <family val="1"/>
    </font>
    <font>
      <b/>
      <i/>
      <sz val="9"/>
      <name val="Times New Roman"/>
      <family val="1"/>
    </font>
    <font>
      <i/>
      <sz val="12"/>
      <color rgb="FF002060"/>
      <name val="Times New Roman"/>
      <family val="1"/>
    </font>
    <font>
      <sz val="12"/>
      <color rgb="FFFF0000"/>
      <name val="Times New Roman"/>
      <family val="1"/>
    </font>
    <font>
      <sz val="14"/>
      <name val="Calibri"/>
      <family val="2"/>
    </font>
    <font>
      <b/>
      <sz val="8"/>
      <name val="Arial"/>
      <family val="2"/>
    </font>
    <font>
      <sz val="9"/>
      <name val="Calibri"/>
      <family val="2"/>
    </font>
    <font>
      <b/>
      <u/>
      <sz val="9"/>
      <name val="Cambria"/>
      <family val="1"/>
    </font>
    <font>
      <b/>
      <i/>
      <sz val="8"/>
      <name val="Calibri"/>
      <family val="2"/>
    </font>
    <font>
      <b/>
      <i/>
      <sz val="8"/>
      <name val="Times New Roman"/>
      <family val="1"/>
    </font>
    <font>
      <i/>
      <sz val="8"/>
      <name val="Calibri"/>
      <family val="2"/>
    </font>
    <font>
      <b/>
      <sz val="7"/>
      <name val="Cambria"/>
      <family val="1"/>
    </font>
    <font>
      <b/>
      <sz val="9"/>
      <name val="Cambria"/>
      <family val="1"/>
    </font>
    <font>
      <b/>
      <sz val="9"/>
      <name val="Calibri"/>
      <family val="2"/>
    </font>
    <font>
      <i/>
      <sz val="11"/>
      <color rgb="FF000000"/>
      <name val="Times New Roman"/>
      <family val="1"/>
    </font>
    <font>
      <b/>
      <sz val="11"/>
      <color rgb="FF000000"/>
      <name val="Calibri"/>
      <family val="2"/>
    </font>
    <font>
      <sz val="11"/>
      <color rgb="FF000000"/>
      <name val="Calibri"/>
      <family val="2"/>
    </font>
    <font>
      <sz val="8"/>
      <color rgb="FF000000"/>
      <name val="Calibri"/>
      <family val="2"/>
    </font>
    <font>
      <b/>
      <sz val="8"/>
      <color rgb="FF000000"/>
      <name val="Calibri"/>
      <family val="2"/>
    </font>
    <font>
      <b/>
      <sz val="12"/>
      <color rgb="FF1F497D"/>
      <name val="Times New Roman"/>
      <family val="1"/>
    </font>
    <font>
      <sz val="9"/>
      <color rgb="FF000000"/>
      <name val="Calibri"/>
      <family val="2"/>
    </font>
    <font>
      <sz val="9"/>
      <color rgb="FF000000"/>
      <name val="Times New Roman"/>
      <family val="1"/>
    </font>
    <font>
      <b/>
      <sz val="9"/>
      <color rgb="FF000000"/>
      <name val="Times New Roman"/>
      <family val="1"/>
    </font>
    <font>
      <sz val="8"/>
      <color rgb="FF000000"/>
      <name val="Verdana"/>
      <family val="2"/>
    </font>
    <font>
      <b/>
      <sz val="8"/>
      <color rgb="FF000000"/>
      <name val="Verdana"/>
      <family val="2"/>
    </font>
    <font>
      <sz val="8"/>
      <name val="Verdana"/>
      <family val="2"/>
    </font>
    <font>
      <sz val="8"/>
      <color rgb="FF000000"/>
      <name val="Times New Roman"/>
      <family val="1"/>
    </font>
    <font>
      <b/>
      <sz val="8"/>
      <color rgb="FF000000"/>
      <name val="Times New Roman"/>
      <family val="1"/>
    </font>
    <font>
      <b/>
      <sz val="7"/>
      <name val="Times New Roman"/>
      <family val="1"/>
    </font>
    <font>
      <b/>
      <sz val="10"/>
      <color rgb="FFFF0000"/>
      <name val="Times New Roman"/>
      <family val="1"/>
    </font>
    <font>
      <sz val="7"/>
      <color rgb="FF000000"/>
      <name val="Times New Roman"/>
      <family val="1"/>
    </font>
    <font>
      <sz val="11"/>
      <color rgb="FFFF0000"/>
      <name val="Calibri"/>
      <family val="2"/>
    </font>
    <font>
      <sz val="12"/>
      <name val="Segoe UI"/>
      <family val="2"/>
    </font>
    <font>
      <i/>
      <u/>
      <sz val="12"/>
      <color rgb="FF000000"/>
      <name val="Times New Roman"/>
      <family val="1"/>
    </font>
    <font>
      <sz val="12"/>
      <color rgb="FF000000"/>
      <name val="Symbol"/>
      <family val="1"/>
      <charset val="2"/>
    </font>
    <font>
      <sz val="12"/>
      <name val="Times"/>
      <family val="1"/>
    </font>
    <font>
      <i/>
      <sz val="10"/>
      <color rgb="FF000000"/>
      <name val="Calibri"/>
      <family val="2"/>
    </font>
    <font>
      <u/>
      <sz val="12"/>
      <color rgb="FF000000"/>
      <name val="Times New Roman"/>
      <family val="1"/>
    </font>
    <font>
      <b/>
      <u/>
      <sz val="12"/>
      <color rgb="FF000000"/>
      <name val="Times New Roman"/>
      <family val="1"/>
    </font>
    <font>
      <sz val="12"/>
      <color rgb="FF000000"/>
      <name val="Wingdings"/>
      <charset val="2"/>
    </font>
    <font>
      <sz val="12"/>
      <name val="Symbol"/>
      <family val="1"/>
      <charset val="2"/>
    </font>
    <font>
      <sz val="10"/>
      <color rgb="FF000000"/>
      <name val="Verdana"/>
      <family val="2"/>
    </font>
    <font>
      <b/>
      <sz val="72"/>
      <name val="Arial"/>
      <family val="2"/>
    </font>
    <font>
      <i/>
      <u/>
      <sz val="9"/>
      <color theme="4"/>
      <name val="Calibri"/>
      <family val="2"/>
      <scheme val="minor"/>
    </font>
    <font>
      <b/>
      <sz val="36"/>
      <name val="Times New Roman"/>
      <family val="1"/>
    </font>
    <font>
      <sz val="10"/>
      <color theme="4"/>
      <name val="Calibri"/>
      <family val="2"/>
      <scheme val="minor"/>
    </font>
    <font>
      <u/>
      <sz val="9"/>
      <color rgb="FF0070C0"/>
      <name val="Arial"/>
      <family val="2"/>
    </font>
    <font>
      <u/>
      <sz val="10"/>
      <color rgb="FF0070C0"/>
      <name val="Arial"/>
      <family val="2"/>
    </font>
    <font>
      <i/>
      <u/>
      <sz val="10"/>
      <color rgb="FF0070C0"/>
      <name val="Calibri"/>
      <family val="2"/>
    </font>
    <font>
      <u/>
      <sz val="10"/>
      <color rgb="FF0070C0"/>
      <name val="Calibri"/>
      <family val="2"/>
    </font>
    <font>
      <sz val="10"/>
      <color theme="1"/>
      <name val="Calibri"/>
      <family val="2"/>
    </font>
    <font>
      <i/>
      <u/>
      <sz val="10"/>
      <color theme="4"/>
      <name val="Calibri"/>
      <family val="2"/>
      <scheme val="minor"/>
    </font>
    <font>
      <u/>
      <sz val="10"/>
      <color theme="4"/>
      <name val="Arial"/>
      <family val="2"/>
    </font>
    <font>
      <u/>
      <sz val="12"/>
      <color theme="4" tint="-0.499984740745262"/>
      <name val="Calibri"/>
      <family val="2"/>
      <scheme val="minor"/>
    </font>
    <font>
      <b/>
      <sz val="11"/>
      <color theme="1"/>
      <name val="Calibri"/>
      <family val="2"/>
      <scheme val="minor"/>
    </font>
    <font>
      <b/>
      <sz val="14"/>
      <color theme="1"/>
      <name val="Calibri"/>
      <family val="2"/>
      <scheme val="minor"/>
    </font>
    <font>
      <b/>
      <sz val="20"/>
      <name val="Times New Roman"/>
      <family val="1"/>
    </font>
    <font>
      <b/>
      <sz val="24"/>
      <name val="Times New Roman"/>
      <family val="1"/>
    </font>
    <font>
      <b/>
      <u/>
      <sz val="28"/>
      <color rgb="FF0070C0"/>
      <name val="Times New Roman"/>
      <family val="1"/>
    </font>
    <font>
      <b/>
      <sz val="28"/>
      <name val="Times New Roman"/>
      <family val="1"/>
    </font>
    <font>
      <b/>
      <sz val="14"/>
      <color theme="4" tint="-0.249977111117893"/>
      <name val="Arial"/>
      <family val="2"/>
    </font>
    <font>
      <sz val="10"/>
      <color rgb="FF0070C0"/>
      <name val="Calibri"/>
      <family val="2"/>
    </font>
    <font>
      <u/>
      <sz val="10"/>
      <color theme="4"/>
      <name val="Calibri"/>
      <family val="2"/>
    </font>
    <font>
      <i/>
      <u/>
      <sz val="9"/>
      <color theme="4"/>
      <name val="Calibri"/>
      <family val="2"/>
    </font>
  </fonts>
  <fills count="9">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5" tint="0.39997558519241921"/>
        <bgColor indexed="64"/>
      </patternFill>
    </fill>
    <fill>
      <patternFill patternType="solid">
        <fgColor theme="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67">
    <border>
      <left/>
      <right/>
      <top/>
      <bottom/>
      <diagonal/>
    </border>
    <border>
      <left/>
      <right/>
      <top/>
      <bottom style="thin">
        <color theme="1"/>
      </bottom>
      <diagonal/>
    </border>
    <border>
      <left/>
      <right/>
      <top style="thin">
        <color theme="1"/>
      </top>
      <bottom style="thin">
        <color theme="1"/>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right/>
      <top style="medium">
        <color rgb="FF000000"/>
      </top>
      <bottom/>
      <diagonal/>
    </border>
    <border>
      <left style="medium">
        <color indexed="64"/>
      </left>
      <right style="medium">
        <color rgb="FF000000"/>
      </right>
      <top/>
      <bottom/>
      <diagonal/>
    </border>
    <border>
      <left/>
      <right style="medium">
        <color rgb="FF000000"/>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style="medium">
        <color rgb="FF000000"/>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right/>
      <top/>
      <bottom style="medium">
        <color rgb="FFDDD9C3"/>
      </bottom>
      <diagonal/>
    </border>
    <border>
      <left style="medium">
        <color indexed="64"/>
      </left>
      <right/>
      <top/>
      <bottom style="medium">
        <color rgb="FFDDD9C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top/>
      <bottom style="thin">
        <color rgb="FF3F3F3F"/>
      </bottom>
      <diagonal/>
    </border>
  </borders>
  <cellStyleXfs count="10">
    <xf numFmtId="0" fontId="0" fillId="0" borderId="0"/>
    <xf numFmtId="164" fontId="4"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2" borderId="5" applyNumberFormat="0" applyAlignment="0" applyProtection="0"/>
    <xf numFmtId="0" fontId="25" fillId="3" borderId="0" applyNumberFormat="0" applyBorder="0" applyAlignment="0" applyProtection="0"/>
    <xf numFmtId="0" fontId="22" fillId="0" borderId="0" applyNumberFormat="0" applyFill="0" applyBorder="0" applyAlignment="0" applyProtection="0"/>
    <xf numFmtId="0" fontId="16" fillId="0" borderId="0" applyNumberFormat="0" applyFill="0" applyBorder="0" applyAlignment="0" applyProtection="0"/>
    <xf numFmtId="0" fontId="23" fillId="5" borderId="0" applyNumberFormat="0" applyBorder="0" applyAlignment="0" applyProtection="0"/>
  </cellStyleXfs>
  <cellXfs count="1310">
    <xf numFmtId="0" fontId="0" fillId="0" borderId="0" xfId="0"/>
    <xf numFmtId="0" fontId="5" fillId="0" borderId="0" xfId="0" applyNumberFormat="1" applyFont="1"/>
    <xf numFmtId="0" fontId="6" fillId="0" borderId="0" xfId="0" applyNumberFormat="1" applyFont="1"/>
    <xf numFmtId="0" fontId="7" fillId="0" borderId="0" xfId="0" applyNumberFormat="1" applyFont="1"/>
    <xf numFmtId="1" fontId="7" fillId="0" borderId="0" xfId="0" applyNumberFormat="1" applyFont="1"/>
    <xf numFmtId="0" fontId="8" fillId="0" borderId="0" xfId="0" applyNumberFormat="1" applyFont="1"/>
    <xf numFmtId="165" fontId="8" fillId="0" borderId="0" xfId="0" applyNumberFormat="1" applyFont="1"/>
    <xf numFmtId="165" fontId="7" fillId="0" borderId="0" xfId="0" applyNumberFormat="1" applyFont="1"/>
    <xf numFmtId="0" fontId="9" fillId="0" borderId="0" xfId="0" applyNumberFormat="1" applyFont="1"/>
    <xf numFmtId="1" fontId="10" fillId="0" borderId="0" xfId="0" applyNumberFormat="1" applyFont="1"/>
    <xf numFmtId="0" fontId="0" fillId="0" borderId="1" xfId="0" applyBorder="1"/>
    <xf numFmtId="1" fontId="0" fillId="0" borderId="0" xfId="0" applyNumberFormat="1"/>
    <xf numFmtId="4" fontId="0" fillId="0" borderId="0" xfId="0" applyNumberFormat="1"/>
    <xf numFmtId="3" fontId="0" fillId="0" borderId="0" xfId="0" applyNumberFormat="1"/>
    <xf numFmtId="0" fontId="0" fillId="0" borderId="0" xfId="0" applyFill="1"/>
    <xf numFmtId="0" fontId="13" fillId="0" borderId="0" xfId="0" applyNumberFormat="1" applyFont="1"/>
    <xf numFmtId="1" fontId="13" fillId="0" borderId="0" xfId="0" applyNumberFormat="1" applyFont="1"/>
    <xf numFmtId="0" fontId="13" fillId="0" borderId="0" xfId="0" applyNumberFormat="1" applyFont="1" applyAlignment="1">
      <alignment horizontal="right"/>
    </xf>
    <xf numFmtId="0" fontId="13" fillId="0" borderId="0" xfId="0" applyNumberFormat="1" applyFont="1" applyAlignment="1">
      <alignment wrapText="1"/>
    </xf>
    <xf numFmtId="1" fontId="13" fillId="0" borderId="0" xfId="0" applyNumberFormat="1" applyFont="1" applyAlignment="1">
      <alignment wrapText="1"/>
    </xf>
    <xf numFmtId="0" fontId="0" fillId="0" borderId="0" xfId="0" applyAlignment="1">
      <alignment wrapText="1"/>
    </xf>
    <xf numFmtId="0" fontId="0" fillId="0" borderId="0" xfId="0" applyFill="1" applyAlignment="1">
      <alignment horizontal="left"/>
    </xf>
    <xf numFmtId="0" fontId="0" fillId="0" borderId="0" xfId="0" applyAlignment="1"/>
    <xf numFmtId="0" fontId="13" fillId="0" borderId="0" xfId="0" applyNumberFormat="1" applyFont="1" applyAlignment="1"/>
    <xf numFmtId="1" fontId="13" fillId="0" borderId="0" xfId="1" applyNumberFormat="1" applyFont="1"/>
    <xf numFmtId="0" fontId="18" fillId="0" borderId="0" xfId="0" applyFont="1" applyAlignment="1"/>
    <xf numFmtId="0" fontId="19" fillId="0" borderId="0" xfId="0" applyFont="1"/>
    <xf numFmtId="0" fontId="20" fillId="0" borderId="0" xfId="0" applyNumberFormat="1" applyFont="1"/>
    <xf numFmtId="0" fontId="0" fillId="0" borderId="0" xfId="0" applyFont="1"/>
    <xf numFmtId="1" fontId="7" fillId="0" borderId="0" xfId="0" applyNumberFormat="1" applyFont="1" applyFill="1"/>
    <xf numFmtId="1" fontId="0" fillId="0" borderId="0" xfId="0" applyNumberFormat="1" applyFill="1"/>
    <xf numFmtId="0" fontId="12" fillId="0" borderId="0" xfId="0" applyNumberFormat="1" applyFont="1" applyFill="1" applyAlignment="1">
      <alignment horizontal="center"/>
    </xf>
    <xf numFmtId="0" fontId="13" fillId="0" borderId="0" xfId="0" applyNumberFormat="1" applyFont="1" applyFill="1" applyAlignment="1">
      <alignment horizontal="left" wrapText="1"/>
    </xf>
    <xf numFmtId="166" fontId="0" fillId="0" borderId="0" xfId="1" applyNumberFormat="1" applyFont="1" applyAlignment="1">
      <alignment wrapText="1"/>
    </xf>
    <xf numFmtId="166" fontId="0" fillId="0" borderId="0" xfId="0" applyNumberFormat="1"/>
    <xf numFmtId="0" fontId="21" fillId="0" borderId="0" xfId="0" applyFont="1" applyAlignment="1">
      <alignment wrapText="1"/>
    </xf>
    <xf numFmtId="0" fontId="16" fillId="0" borderId="4" xfId="4"/>
    <xf numFmtId="0" fontId="25" fillId="3" borderId="0" xfId="6" applyNumberFormat="1"/>
    <xf numFmtId="0" fontId="25" fillId="3" borderId="0" xfId="6" applyNumberFormat="1" applyAlignment="1">
      <alignment horizontal="left"/>
    </xf>
    <xf numFmtId="0" fontId="17" fillId="2" borderId="5" xfId="5"/>
    <xf numFmtId="1" fontId="17" fillId="2" borderId="5" xfId="5" applyNumberFormat="1"/>
    <xf numFmtId="0" fontId="3" fillId="3" borderId="0" xfId="6" applyNumberFormat="1" applyFont="1" applyAlignment="1">
      <alignment horizontal="left"/>
    </xf>
    <xf numFmtId="1" fontId="25" fillId="3" borderId="0" xfId="6" applyNumberFormat="1"/>
    <xf numFmtId="165" fontId="8" fillId="0" borderId="0" xfId="0" applyNumberFormat="1" applyFont="1" applyFill="1"/>
    <xf numFmtId="1" fontId="8" fillId="0" borderId="0" xfId="0" applyNumberFormat="1" applyFont="1" applyFill="1"/>
    <xf numFmtId="1" fontId="0" fillId="0" borderId="0" xfId="0" applyNumberFormat="1" applyAlignment="1">
      <alignment horizontal="center"/>
    </xf>
    <xf numFmtId="0" fontId="7" fillId="0" borderId="0" xfId="0" applyNumberFormat="1" applyFont="1" applyFill="1"/>
    <xf numFmtId="0" fontId="11" fillId="0" borderId="0" xfId="0" applyNumberFormat="1" applyFont="1" applyFill="1"/>
    <xf numFmtId="0" fontId="0" fillId="4" borderId="0" xfId="0" applyFill="1"/>
    <xf numFmtId="0" fontId="23" fillId="5" borderId="0" xfId="9" applyNumberFormat="1"/>
    <xf numFmtId="1" fontId="23" fillId="5" borderId="0" xfId="9" applyNumberFormat="1"/>
    <xf numFmtId="3" fontId="23" fillId="5" borderId="0" xfId="9" applyNumberFormat="1"/>
    <xf numFmtId="0" fontId="25" fillId="3" borderId="0" xfId="6"/>
    <xf numFmtId="4" fontId="25" fillId="3" borderId="0" xfId="6" applyNumberFormat="1"/>
    <xf numFmtId="0" fontId="25" fillId="3" borderId="0" xfId="6" applyNumberFormat="1" applyAlignment="1"/>
    <xf numFmtId="0" fontId="17" fillId="2" borderId="5" xfId="5" applyNumberFormat="1" applyAlignment="1"/>
    <xf numFmtId="3" fontId="17" fillId="2" borderId="5" xfId="5" applyNumberFormat="1"/>
    <xf numFmtId="0" fontId="24" fillId="0" borderId="0" xfId="4" applyFont="1" applyBorder="1" applyAlignment="1">
      <alignment wrapText="1"/>
    </xf>
    <xf numFmtId="0" fontId="24" fillId="0" borderId="0" xfId="4" applyFont="1" applyBorder="1"/>
    <xf numFmtId="0" fontId="3" fillId="3" borderId="6" xfId="6" applyFont="1" applyBorder="1" applyAlignment="1">
      <alignment wrapText="1"/>
    </xf>
    <xf numFmtId="0" fontId="17" fillId="2" borderId="5" xfId="5" applyFont="1" applyAlignment="1">
      <alignment wrapText="1"/>
    </xf>
    <xf numFmtId="0" fontId="27" fillId="0" borderId="2" xfId="7" applyNumberFormat="1" applyFont="1" applyBorder="1" applyAlignment="1">
      <alignment horizontal="center"/>
    </xf>
    <xf numFmtId="1" fontId="27" fillId="0" borderId="2" xfId="7" applyNumberFormat="1" applyFont="1" applyBorder="1" applyAlignment="1">
      <alignment horizontal="center"/>
    </xf>
    <xf numFmtId="1" fontId="25" fillId="3" borderId="8" xfId="6" applyNumberFormat="1" applyFont="1" applyBorder="1" applyAlignment="1">
      <alignment horizontal="right"/>
    </xf>
    <xf numFmtId="0" fontId="25" fillId="3" borderId="10" xfId="6" applyNumberFormat="1" applyFont="1" applyBorder="1" applyAlignment="1">
      <alignment horizontal="center"/>
    </xf>
    <xf numFmtId="1" fontId="25" fillId="3" borderId="10" xfId="6" applyNumberFormat="1" applyFont="1" applyBorder="1" applyAlignment="1">
      <alignment horizontal="right"/>
    </xf>
    <xf numFmtId="0" fontId="28" fillId="3" borderId="10" xfId="6" applyNumberFormat="1" applyFont="1" applyBorder="1" applyAlignment="1">
      <alignment horizontal="left" indent="1"/>
    </xf>
    <xf numFmtId="0" fontId="0" fillId="0" borderId="7" xfId="0" applyBorder="1"/>
    <xf numFmtId="0" fontId="23" fillId="5" borderId="0" xfId="9" applyNumberFormat="1" applyBorder="1"/>
    <xf numFmtId="0" fontId="23" fillId="5" borderId="7" xfId="9" applyNumberFormat="1" applyBorder="1"/>
    <xf numFmtId="1" fontId="23" fillId="5" borderId="0" xfId="9" applyNumberFormat="1" applyBorder="1"/>
    <xf numFmtId="3" fontId="25" fillId="3" borderId="10" xfId="6" applyNumberFormat="1" applyFont="1" applyBorder="1" applyAlignment="1">
      <alignment horizontal="right"/>
    </xf>
    <xf numFmtId="0" fontId="25" fillId="3" borderId="10" xfId="6" applyNumberFormat="1" applyFont="1" applyBorder="1" applyAlignment="1">
      <alignment horizontal="right"/>
    </xf>
    <xf numFmtId="166" fontId="25" fillId="3" borderId="10" xfId="6" applyNumberFormat="1" applyFont="1" applyBorder="1" applyAlignment="1">
      <alignment horizontal="right"/>
    </xf>
    <xf numFmtId="166" fontId="30" fillId="3" borderId="10" xfId="6" applyNumberFormat="1" applyFont="1" applyBorder="1" applyAlignment="1">
      <alignment horizontal="left" indent="5"/>
    </xf>
    <xf numFmtId="166" fontId="30" fillId="3" borderId="10" xfId="6" applyNumberFormat="1" applyFont="1" applyBorder="1" applyAlignment="1">
      <alignment horizontal="right"/>
    </xf>
    <xf numFmtId="0" fontId="25" fillId="3" borderId="10" xfId="6" applyNumberFormat="1" applyBorder="1" applyAlignment="1">
      <alignment horizontal="center"/>
    </xf>
    <xf numFmtId="1" fontId="25" fillId="3" borderId="10" xfId="6" applyNumberFormat="1" applyBorder="1"/>
    <xf numFmtId="0" fontId="25" fillId="3" borderId="12" xfId="6" applyBorder="1"/>
    <xf numFmtId="1" fontId="25" fillId="3" borderId="12" xfId="6" applyNumberFormat="1" applyBorder="1"/>
    <xf numFmtId="0" fontId="29" fillId="3" borderId="10" xfId="6" applyNumberFormat="1" applyFont="1" applyBorder="1" applyAlignment="1">
      <alignment horizontal="left"/>
    </xf>
    <xf numFmtId="0" fontId="25" fillId="3" borderId="11" xfId="6" applyNumberFormat="1" applyBorder="1" applyAlignment="1">
      <alignment horizontal="center"/>
    </xf>
    <xf numFmtId="1" fontId="25" fillId="3" borderId="11" xfId="6" applyNumberFormat="1" applyBorder="1"/>
    <xf numFmtId="0" fontId="25" fillId="3" borderId="10" xfId="6" applyBorder="1"/>
    <xf numFmtId="1" fontId="30" fillId="3" borderId="10" xfId="6" applyNumberFormat="1" applyFont="1" applyBorder="1"/>
    <xf numFmtId="0" fontId="30" fillId="3" borderId="10" xfId="6" applyNumberFormat="1" applyFont="1" applyBorder="1" applyAlignment="1">
      <alignment horizontal="center"/>
    </xf>
    <xf numFmtId="1" fontId="30" fillId="3" borderId="8" xfId="6" applyNumberFormat="1" applyFont="1" applyBorder="1"/>
    <xf numFmtId="1" fontId="25" fillId="3" borderId="8" xfId="6" applyNumberFormat="1" applyBorder="1"/>
    <xf numFmtId="0" fontId="25" fillId="3" borderId="12" xfId="6" applyNumberFormat="1" applyBorder="1" applyAlignment="1">
      <alignment horizontal="left"/>
    </xf>
    <xf numFmtId="0" fontId="30" fillId="3" borderId="10" xfId="6" applyNumberFormat="1" applyFont="1" applyBorder="1" applyAlignment="1">
      <alignment horizontal="left" indent="2"/>
    </xf>
    <xf numFmtId="0" fontId="30" fillId="3" borderId="10" xfId="6" applyFont="1" applyBorder="1" applyAlignment="1">
      <alignment horizontal="left" indent="2"/>
    </xf>
    <xf numFmtId="0" fontId="30" fillId="3" borderId="10" xfId="6" applyFont="1" applyBorder="1" applyAlignment="1">
      <alignment horizontal="left" indent="5"/>
    </xf>
    <xf numFmtId="0" fontId="25" fillId="3" borderId="10" xfId="6" applyNumberFormat="1" applyBorder="1" applyAlignment="1">
      <alignment horizontal="left"/>
    </xf>
    <xf numFmtId="0" fontId="25" fillId="3" borderId="12" xfId="6" applyNumberFormat="1" applyBorder="1" applyAlignment="1">
      <alignment horizontal="center"/>
    </xf>
    <xf numFmtId="0" fontId="26" fillId="0" borderId="3" xfId="3" applyNumberFormat="1" applyFont="1"/>
    <xf numFmtId="1" fontId="26" fillId="0" borderId="3" xfId="3" applyNumberFormat="1" applyFont="1"/>
    <xf numFmtId="0" fontId="0" fillId="0" borderId="0" xfId="0" applyFont="1" applyFill="1"/>
    <xf numFmtId="1" fontId="0" fillId="0" borderId="0" xfId="0" applyNumberFormat="1" applyFont="1" applyFill="1"/>
    <xf numFmtId="1" fontId="5" fillId="0" borderId="0" xfId="0" applyNumberFormat="1" applyFont="1" applyFill="1"/>
    <xf numFmtId="0" fontId="12" fillId="0" borderId="0" xfId="0" applyNumberFormat="1" applyFont="1" applyFill="1" applyAlignment="1">
      <alignment horizontal="left" indent="2"/>
    </xf>
    <xf numFmtId="0" fontId="11" fillId="0" borderId="0" xfId="0" applyNumberFormat="1" applyFont="1" applyFill="1" applyBorder="1"/>
    <xf numFmtId="165" fontId="7" fillId="0" borderId="0" xfId="0" applyNumberFormat="1" applyFont="1" applyFill="1" applyBorder="1"/>
    <xf numFmtId="0" fontId="0" fillId="0" borderId="0" xfId="0" applyFill="1" applyBorder="1"/>
    <xf numFmtId="1" fontId="0" fillId="0" borderId="0" xfId="0" applyNumberFormat="1" applyFill="1" applyBorder="1"/>
    <xf numFmtId="0" fontId="16" fillId="0" borderId="4" xfId="4" applyNumberFormat="1"/>
    <xf numFmtId="1" fontId="16" fillId="0" borderId="4" xfId="4" applyNumberFormat="1"/>
    <xf numFmtId="0" fontId="2" fillId="3" borderId="0" xfId="6" applyNumberFormat="1" applyFont="1"/>
    <xf numFmtId="0" fontId="2" fillId="3" borderId="0" xfId="6" applyFont="1"/>
    <xf numFmtId="4" fontId="2" fillId="3" borderId="0" xfId="6" applyNumberFormat="1" applyFont="1"/>
    <xf numFmtId="0" fontId="16" fillId="0" borderId="4" xfId="4" applyFont="1"/>
    <xf numFmtId="0" fontId="33" fillId="2" borderId="5" xfId="5" applyNumberFormat="1" applyFont="1"/>
    <xf numFmtId="0" fontId="33" fillId="2" borderId="5" xfId="5" applyFont="1"/>
    <xf numFmtId="1" fontId="33" fillId="2" borderId="5" xfId="5" applyNumberFormat="1" applyFont="1"/>
    <xf numFmtId="0" fontId="17" fillId="2" borderId="5" xfId="5" applyNumberFormat="1"/>
    <xf numFmtId="0" fontId="25" fillId="3" borderId="10" xfId="6" applyNumberFormat="1" applyBorder="1"/>
    <xf numFmtId="0" fontId="25" fillId="3" borderId="12" xfId="6" applyNumberFormat="1" applyBorder="1" applyAlignment="1">
      <alignment horizontal="center" vertical="center"/>
    </xf>
    <xf numFmtId="0" fontId="25" fillId="3" borderId="10" xfId="6" applyNumberFormat="1" applyBorder="1" applyAlignment="1">
      <alignment horizontal="center" vertical="center"/>
    </xf>
    <xf numFmtId="0" fontId="30" fillId="3" borderId="10" xfId="6" applyNumberFormat="1" applyFont="1" applyBorder="1" applyAlignment="1">
      <alignment horizontal="center" vertical="center"/>
    </xf>
    <xf numFmtId="20" fontId="25" fillId="3" borderId="10" xfId="6" applyNumberFormat="1" applyBorder="1" applyAlignment="1">
      <alignment horizontal="center"/>
    </xf>
    <xf numFmtId="3" fontId="25" fillId="3" borderId="12" xfId="6" applyNumberFormat="1" applyBorder="1"/>
    <xf numFmtId="0" fontId="30" fillId="3" borderId="10" xfId="6" applyNumberFormat="1" applyFont="1" applyBorder="1"/>
    <xf numFmtId="3" fontId="25" fillId="3" borderId="11" xfId="6" applyNumberFormat="1" applyBorder="1"/>
    <xf numFmtId="0" fontId="25" fillId="3" borderId="8" xfId="6" applyNumberFormat="1" applyBorder="1"/>
    <xf numFmtId="0" fontId="25" fillId="3" borderId="10" xfId="6" applyNumberFormat="1" applyBorder="1" applyAlignment="1">
      <alignment horizontal="left" indent="2"/>
    </xf>
    <xf numFmtId="1" fontId="25" fillId="3" borderId="10" xfId="6" applyNumberFormat="1" applyBorder="1" applyAlignment="1">
      <alignment horizontal="right"/>
    </xf>
    <xf numFmtId="0" fontId="30" fillId="3" borderId="11" xfId="6" applyNumberFormat="1" applyFont="1" applyBorder="1" applyAlignment="1">
      <alignment horizontal="center" vertical="center"/>
    </xf>
    <xf numFmtId="1" fontId="25" fillId="3" borderId="9" xfId="6" applyNumberFormat="1" applyBorder="1"/>
    <xf numFmtId="1" fontId="34" fillId="0" borderId="0" xfId="0" applyNumberFormat="1" applyFont="1"/>
    <xf numFmtId="1" fontId="35" fillId="6" borderId="4" xfId="4" applyNumberFormat="1" applyFont="1" applyFill="1" applyAlignment="1">
      <alignment horizontal="right"/>
    </xf>
    <xf numFmtId="0" fontId="35" fillId="0" borderId="4" xfId="4" applyNumberFormat="1" applyFont="1"/>
    <xf numFmtId="1" fontId="35" fillId="0" borderId="4" xfId="4" applyNumberFormat="1" applyFont="1"/>
    <xf numFmtId="0" fontId="35" fillId="0" borderId="4" xfId="4" applyNumberFormat="1" applyFont="1" applyAlignment="1">
      <alignment horizontal="center"/>
    </xf>
    <xf numFmtId="0" fontId="36" fillId="6" borderId="4" xfId="4" applyNumberFormat="1" applyFont="1" applyFill="1"/>
    <xf numFmtId="0" fontId="35" fillId="0" borderId="4" xfId="4" applyNumberFormat="1" applyFont="1" applyAlignment="1">
      <alignment horizontal="center" vertical="center"/>
    </xf>
    <xf numFmtId="0" fontId="29" fillId="3" borderId="11" xfId="6" applyNumberFormat="1" applyFont="1" applyBorder="1" applyAlignment="1">
      <alignment horizontal="left"/>
    </xf>
    <xf numFmtId="0" fontId="37" fillId="0" borderId="0" xfId="8" applyNumberFormat="1" applyFont="1" applyAlignment="1">
      <alignment horizontal="left" indent="2"/>
    </xf>
    <xf numFmtId="0" fontId="37" fillId="0" borderId="0" xfId="8" applyFont="1"/>
    <xf numFmtId="1" fontId="37" fillId="0" borderId="0" xfId="8" applyNumberFormat="1" applyFont="1"/>
    <xf numFmtId="0" fontId="37" fillId="0" borderId="0" xfId="8" applyNumberFormat="1" applyFont="1" applyAlignment="1">
      <alignment horizontal="left" indent="1"/>
    </xf>
    <xf numFmtId="0" fontId="37" fillId="0" borderId="0" xfId="8" applyNumberFormat="1" applyFont="1"/>
    <xf numFmtId="0" fontId="38" fillId="0" borderId="0" xfId="8" applyNumberFormat="1" applyFont="1"/>
    <xf numFmtId="1" fontId="38" fillId="0" borderId="0" xfId="8" applyNumberFormat="1" applyFont="1"/>
    <xf numFmtId="0" fontId="16" fillId="0" borderId="4" xfId="4" applyAlignment="1">
      <alignment wrapText="1"/>
    </xf>
    <xf numFmtId="0" fontId="25" fillId="3" borderId="0" xfId="6" applyAlignment="1">
      <alignment wrapText="1"/>
    </xf>
    <xf numFmtId="4" fontId="25" fillId="3" borderId="0" xfId="6" applyNumberFormat="1" applyAlignment="1">
      <alignment wrapText="1"/>
    </xf>
    <xf numFmtId="0" fontId="17" fillId="2" borderId="5" xfId="5" applyAlignment="1">
      <alignment wrapText="1"/>
    </xf>
    <xf numFmtId="1" fontId="17" fillId="2" borderId="5" xfId="5" applyNumberFormat="1" applyAlignment="1">
      <alignment wrapText="1"/>
    </xf>
    <xf numFmtId="0" fontId="25" fillId="3" borderId="0" xfId="6" applyAlignment="1">
      <alignment horizontal="left" wrapText="1"/>
    </xf>
    <xf numFmtId="0" fontId="16" fillId="0" borderId="4" xfId="4" applyAlignment="1"/>
    <xf numFmtId="1" fontId="17" fillId="2" borderId="5" xfId="5" applyNumberFormat="1" applyAlignment="1"/>
    <xf numFmtId="0" fontId="0" fillId="0" borderId="0" xfId="0" applyAlignment="1">
      <alignment horizontal="left" wrapText="1"/>
    </xf>
    <xf numFmtId="0" fontId="16" fillId="0" borderId="0" xfId="4" applyFont="1" applyBorder="1" applyAlignment="1">
      <alignment horizontal="left"/>
    </xf>
    <xf numFmtId="0" fontId="16" fillId="0" borderId="0" xfId="4" applyFont="1" applyBorder="1" applyAlignment="1">
      <alignment wrapText="1"/>
    </xf>
    <xf numFmtId="0" fontId="25" fillId="3" borderId="0" xfId="6" applyNumberFormat="1" applyAlignment="1">
      <alignment wrapText="1"/>
    </xf>
    <xf numFmtId="0" fontId="40" fillId="0" borderId="0" xfId="0" applyFont="1"/>
    <xf numFmtId="0" fontId="39" fillId="0" borderId="0" xfId="0" applyFont="1" applyAlignment="1">
      <alignment wrapText="1"/>
    </xf>
    <xf numFmtId="0" fontId="39" fillId="0" borderId="0" xfId="0" applyFont="1" applyAlignment="1">
      <alignment horizontal="center" wrapText="1"/>
    </xf>
    <xf numFmtId="0" fontId="17" fillId="2" borderId="5" xfId="5" applyNumberFormat="1" applyAlignment="1">
      <alignment wrapText="1"/>
    </xf>
    <xf numFmtId="4" fontId="13" fillId="0" borderId="0" xfId="0" applyNumberFormat="1" applyFont="1" applyFill="1" applyAlignment="1">
      <alignment wrapText="1"/>
    </xf>
    <xf numFmtId="0" fontId="13" fillId="0" borderId="0" xfId="0" applyNumberFormat="1" applyFont="1" applyFill="1" applyAlignment="1">
      <alignment wrapText="1"/>
    </xf>
    <xf numFmtId="166" fontId="0" fillId="0" borderId="0" xfId="1" applyNumberFormat="1" applyFont="1" applyFill="1" applyAlignment="1">
      <alignment wrapText="1"/>
    </xf>
    <xf numFmtId="0" fontId="16" fillId="0" borderId="0" xfId="4" applyBorder="1" applyAlignment="1">
      <alignment wrapText="1"/>
    </xf>
    <xf numFmtId="0" fontId="17" fillId="2" borderId="13" xfId="5" applyNumberFormat="1" applyBorder="1" applyAlignment="1">
      <alignment wrapText="1"/>
    </xf>
    <xf numFmtId="0" fontId="17" fillId="2" borderId="13" xfId="5" applyBorder="1"/>
    <xf numFmtId="1" fontId="17" fillId="2" borderId="13" xfId="5" applyNumberFormat="1" applyBorder="1" applyAlignment="1">
      <alignment wrapText="1"/>
    </xf>
    <xf numFmtId="0" fontId="25" fillId="3" borderId="6" xfId="6" applyNumberFormat="1" applyBorder="1" applyAlignment="1">
      <alignment wrapText="1"/>
    </xf>
    <xf numFmtId="0" fontId="25" fillId="3" borderId="6" xfId="6" applyBorder="1" applyAlignment="1">
      <alignment wrapText="1"/>
    </xf>
    <xf numFmtId="0" fontId="25" fillId="3" borderId="6" xfId="6" applyBorder="1"/>
    <xf numFmtId="0" fontId="16" fillId="0" borderId="0" xfId="4" applyBorder="1"/>
    <xf numFmtId="0" fontId="16" fillId="0" borderId="0" xfId="4" applyBorder="1" applyAlignment="1"/>
    <xf numFmtId="1" fontId="17" fillId="2" borderId="13" xfId="5" applyNumberFormat="1" applyBorder="1"/>
    <xf numFmtId="0" fontId="25" fillId="3" borderId="6" xfId="6" applyNumberFormat="1" applyBorder="1"/>
    <xf numFmtId="1" fontId="17" fillId="2" borderId="13" xfId="5" applyNumberFormat="1" applyBorder="1" applyAlignment="1">
      <alignment horizontal="left"/>
    </xf>
    <xf numFmtId="0" fontId="25" fillId="3" borderId="6" xfId="6" applyNumberFormat="1" applyBorder="1" applyAlignment="1">
      <alignment horizontal="left" wrapText="1"/>
    </xf>
    <xf numFmtId="0" fontId="17" fillId="2" borderId="13" xfId="5" applyBorder="1" applyAlignment="1">
      <alignment horizontal="center"/>
    </xf>
    <xf numFmtId="0" fontId="25" fillId="3" borderId="6" xfId="6" applyNumberFormat="1" applyBorder="1" applyAlignment="1"/>
    <xf numFmtId="0" fontId="25" fillId="3" borderId="6" xfId="6" applyBorder="1" applyAlignment="1"/>
    <xf numFmtId="0" fontId="16" fillId="0" borderId="0" xfId="4" applyFont="1" applyBorder="1" applyAlignment="1">
      <alignment horizontal="left" wrapText="1"/>
    </xf>
    <xf numFmtId="0" fontId="17" fillId="2" borderId="13" xfId="5" applyBorder="1" applyAlignment="1">
      <alignment horizontal="left" wrapText="1"/>
    </xf>
    <xf numFmtId="0" fontId="17" fillId="2" borderId="5" xfId="5" applyAlignment="1">
      <alignment horizontal="center" wrapText="1"/>
    </xf>
    <xf numFmtId="0" fontId="43" fillId="6" borderId="0" xfId="0" applyFont="1" applyFill="1" applyAlignment="1">
      <alignment horizontal="center" vertical="center"/>
    </xf>
    <xf numFmtId="0" fontId="0" fillId="6" borderId="0" xfId="0" applyFill="1"/>
    <xf numFmtId="0" fontId="44" fillId="6" borderId="0" xfId="0" applyFont="1" applyFill="1" applyAlignment="1">
      <alignment horizontal="center" vertical="center"/>
    </xf>
    <xf numFmtId="0" fontId="45" fillId="6" borderId="0" xfId="0" applyFont="1" applyFill="1" applyAlignment="1">
      <alignment horizontal="center" vertical="center"/>
    </xf>
    <xf numFmtId="0" fontId="44" fillId="6" borderId="0" xfId="0" applyFont="1" applyFill="1" applyAlignment="1">
      <alignment horizontal="left" vertical="center"/>
    </xf>
    <xf numFmtId="0" fontId="46" fillId="6" borderId="14" xfId="0" applyFont="1" applyFill="1" applyBorder="1" applyAlignment="1">
      <alignment horizontal="justify" vertical="center"/>
    </xf>
    <xf numFmtId="0" fontId="47" fillId="6" borderId="24" xfId="0" applyFont="1" applyFill="1" applyBorder="1" applyAlignment="1">
      <alignment horizontal="justify" vertical="center" wrapText="1"/>
    </xf>
    <xf numFmtId="0" fontId="0" fillId="6" borderId="19" xfId="0" applyFill="1" applyBorder="1"/>
    <xf numFmtId="0" fontId="47" fillId="6" borderId="25" xfId="0" applyFont="1" applyFill="1" applyBorder="1" applyAlignment="1">
      <alignment horizontal="justify" vertical="center" wrapText="1"/>
    </xf>
    <xf numFmtId="0" fontId="48" fillId="6" borderId="25" xfId="0" applyFont="1" applyFill="1" applyBorder="1" applyAlignment="1">
      <alignment horizontal="justify" vertical="center" wrapText="1"/>
    </xf>
    <xf numFmtId="0" fontId="48" fillId="6" borderId="23" xfId="0" applyFont="1" applyFill="1" applyBorder="1" applyAlignment="1">
      <alignment horizontal="justify" vertical="center" wrapText="1"/>
    </xf>
    <xf numFmtId="0" fontId="47" fillId="6" borderId="23" xfId="0" applyFont="1" applyFill="1" applyBorder="1" applyAlignment="1">
      <alignment horizontal="justify" vertical="center"/>
    </xf>
    <xf numFmtId="0" fontId="46" fillId="6" borderId="22" xfId="0" applyFont="1" applyFill="1" applyBorder="1" applyAlignment="1">
      <alignment horizontal="justify" vertical="center"/>
    </xf>
    <xf numFmtId="0" fontId="47" fillId="6" borderId="23" xfId="0" applyFont="1" applyFill="1" applyBorder="1" applyAlignment="1">
      <alignment horizontal="justify" vertical="center" wrapText="1"/>
    </xf>
    <xf numFmtId="4" fontId="47" fillId="6" borderId="22" xfId="0" applyNumberFormat="1" applyFont="1" applyFill="1" applyBorder="1" applyAlignment="1">
      <alignment horizontal="justify" vertical="center"/>
    </xf>
    <xf numFmtId="0" fontId="47" fillId="6" borderId="22" xfId="0" applyFont="1" applyFill="1" applyBorder="1" applyAlignment="1">
      <alignment horizontal="justify" vertical="center"/>
    </xf>
    <xf numFmtId="4" fontId="47" fillId="6" borderId="26" xfId="0" applyNumberFormat="1" applyFont="1" applyFill="1" applyBorder="1" applyAlignment="1">
      <alignment horizontal="justify" vertical="center" wrapText="1"/>
    </xf>
    <xf numFmtId="0" fontId="52" fillId="6" borderId="14" xfId="0" applyFont="1" applyFill="1" applyBorder="1" applyAlignment="1">
      <alignment horizontal="center" vertical="center" wrapText="1"/>
    </xf>
    <xf numFmtId="0" fontId="52" fillId="6" borderId="24" xfId="0" applyFont="1" applyFill="1" applyBorder="1" applyAlignment="1">
      <alignment horizontal="center" vertical="center" wrapText="1"/>
    </xf>
    <xf numFmtId="0" fontId="52" fillId="6" borderId="23" xfId="0" applyFont="1" applyFill="1" applyBorder="1" applyAlignment="1">
      <alignment horizontal="center" vertical="center" wrapText="1"/>
    </xf>
    <xf numFmtId="0" fontId="52" fillId="6" borderId="22" xfId="0" applyFont="1" applyFill="1" applyBorder="1" applyAlignment="1">
      <alignment horizontal="center" vertical="center" wrapText="1"/>
    </xf>
    <xf numFmtId="0" fontId="34" fillId="6" borderId="14" xfId="0" applyFont="1" applyFill="1" applyBorder="1" applyAlignment="1">
      <alignment vertical="center"/>
    </xf>
    <xf numFmtId="0" fontId="54" fillId="6" borderId="24" xfId="0" applyFont="1" applyFill="1" applyBorder="1" applyAlignment="1">
      <alignment horizontal="justify" vertical="center"/>
    </xf>
    <xf numFmtId="0" fontId="54" fillId="6" borderId="24" xfId="0" applyFont="1" applyFill="1" applyBorder="1" applyAlignment="1">
      <alignment horizontal="justify" vertical="center" wrapText="1"/>
    </xf>
    <xf numFmtId="0" fontId="54" fillId="6" borderId="23" xfId="0" applyFont="1" applyFill="1" applyBorder="1" applyAlignment="1">
      <alignment horizontal="justify" vertical="center"/>
    </xf>
    <xf numFmtId="0" fontId="55" fillId="6" borderId="22" xfId="0" applyFont="1" applyFill="1" applyBorder="1" applyAlignment="1">
      <alignment horizontal="justify" vertical="center"/>
    </xf>
    <xf numFmtId="4" fontId="55" fillId="6" borderId="22" xfId="0" applyNumberFormat="1" applyFont="1" applyFill="1" applyBorder="1" applyAlignment="1">
      <alignment horizontal="justify" vertical="center"/>
    </xf>
    <xf numFmtId="4" fontId="55" fillId="6" borderId="22" xfId="0" applyNumberFormat="1" applyFont="1" applyFill="1" applyBorder="1" applyAlignment="1">
      <alignment horizontal="justify" vertical="center" wrapText="1"/>
    </xf>
    <xf numFmtId="0" fontId="55" fillId="6" borderId="22" xfId="0" applyFont="1" applyFill="1" applyBorder="1" applyAlignment="1">
      <alignment horizontal="justify" vertical="center" wrapText="1"/>
    </xf>
    <xf numFmtId="0" fontId="54" fillId="6" borderId="22" xfId="0" applyFont="1" applyFill="1" applyBorder="1" applyAlignment="1">
      <alignment horizontal="justify" vertical="center"/>
    </xf>
    <xf numFmtId="4" fontId="54" fillId="6" borderId="22" xfId="0" applyNumberFormat="1" applyFont="1" applyFill="1" applyBorder="1" applyAlignment="1">
      <alignment horizontal="justify" vertical="center"/>
    </xf>
    <xf numFmtId="4" fontId="54" fillId="6" borderId="22" xfId="0" applyNumberFormat="1" applyFont="1" applyFill="1" applyBorder="1" applyAlignment="1">
      <alignment horizontal="justify" vertical="center" wrapText="1"/>
    </xf>
    <xf numFmtId="0" fontId="57" fillId="6" borderId="14" xfId="0" applyFont="1" applyFill="1" applyBorder="1" applyAlignment="1">
      <alignment horizontal="justify" vertical="center"/>
    </xf>
    <xf numFmtId="0" fontId="58" fillId="6" borderId="24" xfId="0" applyFont="1" applyFill="1" applyBorder="1" applyAlignment="1">
      <alignment horizontal="justify" vertical="center"/>
    </xf>
    <xf numFmtId="0" fontId="57" fillId="6" borderId="23" xfId="0" applyFont="1" applyFill="1" applyBorder="1" applyAlignment="1">
      <alignment horizontal="justify" vertical="center"/>
    </xf>
    <xf numFmtId="0" fontId="57" fillId="6" borderId="22" xfId="0" applyFont="1" applyFill="1" applyBorder="1" applyAlignment="1">
      <alignment horizontal="justify" vertical="center"/>
    </xf>
    <xf numFmtId="0" fontId="58" fillId="6" borderId="23" xfId="0" applyFont="1" applyFill="1" applyBorder="1" applyAlignment="1">
      <alignment horizontal="justify" vertical="center"/>
    </xf>
    <xf numFmtId="0" fontId="58" fillId="6" borderId="22" xfId="0" applyFont="1" applyFill="1" applyBorder="1" applyAlignment="1">
      <alignment horizontal="justify" vertical="center"/>
    </xf>
    <xf numFmtId="0" fontId="52" fillId="6" borderId="14" xfId="0" applyFont="1" applyFill="1" applyBorder="1" applyAlignment="1">
      <alignment horizontal="center" vertical="center"/>
    </xf>
    <xf numFmtId="0" fontId="60" fillId="6" borderId="24" xfId="0" applyFont="1" applyFill="1" applyBorder="1" applyAlignment="1">
      <alignment horizontal="center" vertical="center"/>
    </xf>
    <xf numFmtId="0" fontId="52" fillId="6" borderId="23" xfId="0" applyFont="1" applyFill="1" applyBorder="1" applyAlignment="1">
      <alignment horizontal="center" vertical="center"/>
    </xf>
    <xf numFmtId="0" fontId="52" fillId="6" borderId="22" xfId="0" applyFont="1" applyFill="1" applyBorder="1" applyAlignment="1">
      <alignment horizontal="center" vertical="center"/>
    </xf>
    <xf numFmtId="4" fontId="52" fillId="6" borderId="22" xfId="0" applyNumberFormat="1" applyFont="1" applyFill="1" applyBorder="1" applyAlignment="1">
      <alignment horizontal="center" vertical="center"/>
    </xf>
    <xf numFmtId="0" fontId="60" fillId="6" borderId="23" xfId="0" applyFont="1" applyFill="1" applyBorder="1" applyAlignment="1">
      <alignment horizontal="center" vertical="center"/>
    </xf>
    <xf numFmtId="0" fontId="60" fillId="6" borderId="22" xfId="0" applyFont="1" applyFill="1" applyBorder="1" applyAlignment="1">
      <alignment horizontal="center" vertical="center"/>
    </xf>
    <xf numFmtId="4" fontId="60" fillId="6" borderId="22" xfId="0" applyNumberFormat="1" applyFont="1" applyFill="1" applyBorder="1" applyAlignment="1">
      <alignment horizontal="center" vertical="center"/>
    </xf>
    <xf numFmtId="0" fontId="60" fillId="6" borderId="14" xfId="0" applyFont="1" applyFill="1" applyBorder="1" applyAlignment="1">
      <alignment horizontal="justify" vertical="center"/>
    </xf>
    <xf numFmtId="0" fontId="60" fillId="6" borderId="24" xfId="0" applyFont="1" applyFill="1" applyBorder="1" applyAlignment="1">
      <alignment horizontal="justify" vertical="center"/>
    </xf>
    <xf numFmtId="0" fontId="52" fillId="6" borderId="23" xfId="0" applyFont="1" applyFill="1" applyBorder="1" applyAlignment="1">
      <alignment horizontal="justify" vertical="center"/>
    </xf>
    <xf numFmtId="0" fontId="52" fillId="6" borderId="22" xfId="0" applyFont="1" applyFill="1" applyBorder="1" applyAlignment="1">
      <alignment horizontal="justify" vertical="center"/>
    </xf>
    <xf numFmtId="0" fontId="60" fillId="6" borderId="23" xfId="0" applyFont="1" applyFill="1" applyBorder="1" applyAlignment="1">
      <alignment horizontal="justify" vertical="center"/>
    </xf>
    <xf numFmtId="0" fontId="60" fillId="6" borderId="22" xfId="0" applyFont="1" applyFill="1" applyBorder="1" applyAlignment="1">
      <alignment horizontal="justify" vertical="center"/>
    </xf>
    <xf numFmtId="0" fontId="60" fillId="6" borderId="24" xfId="0" applyFont="1" applyFill="1" applyBorder="1" applyAlignment="1">
      <alignment horizontal="justify" vertical="center" wrapText="1"/>
    </xf>
    <xf numFmtId="0" fontId="52" fillId="6" borderId="22" xfId="0" applyFont="1" applyFill="1" applyBorder="1" applyAlignment="1">
      <alignment horizontal="justify" vertical="center" wrapText="1"/>
    </xf>
    <xf numFmtId="0" fontId="60" fillId="6" borderId="22" xfId="0" applyFont="1" applyFill="1" applyBorder="1" applyAlignment="1">
      <alignment horizontal="justify" vertical="center" wrapText="1"/>
    </xf>
    <xf numFmtId="0" fontId="52" fillId="6" borderId="23" xfId="0" applyFont="1" applyFill="1" applyBorder="1" applyAlignment="1">
      <alignment horizontal="justify" vertical="center" wrapText="1"/>
    </xf>
    <xf numFmtId="4" fontId="52" fillId="6" borderId="22" xfId="0" applyNumberFormat="1" applyFont="1" applyFill="1" applyBorder="1" applyAlignment="1">
      <alignment horizontal="justify" vertical="center"/>
    </xf>
    <xf numFmtId="0" fontId="60" fillId="6" borderId="23" xfId="0" applyFont="1" applyFill="1" applyBorder="1" applyAlignment="1">
      <alignment horizontal="justify" vertical="center" wrapText="1"/>
    </xf>
    <xf numFmtId="4" fontId="60" fillId="6" borderId="22" xfId="0" applyNumberFormat="1" applyFont="1" applyFill="1" applyBorder="1" applyAlignment="1">
      <alignment horizontal="justify" vertical="center"/>
    </xf>
    <xf numFmtId="0" fontId="34" fillId="6" borderId="30" xfId="0" applyFont="1" applyFill="1" applyBorder="1" applyAlignment="1">
      <alignment vertical="center"/>
    </xf>
    <xf numFmtId="0" fontId="47" fillId="6" borderId="14" xfId="0" applyFont="1" applyFill="1" applyBorder="1" applyAlignment="1">
      <alignment horizontal="justify" vertical="center"/>
    </xf>
    <xf numFmtId="0" fontId="47" fillId="6" borderId="24" xfId="0" applyFont="1" applyFill="1" applyBorder="1" applyAlignment="1">
      <alignment horizontal="justify" vertical="center"/>
    </xf>
    <xf numFmtId="0" fontId="60" fillId="6" borderId="14" xfId="0" applyFont="1" applyFill="1" applyBorder="1" applyAlignment="1">
      <alignment horizontal="justify" vertical="center" wrapText="1"/>
    </xf>
    <xf numFmtId="0" fontId="60" fillId="6" borderId="24" xfId="0" applyFont="1" applyFill="1" applyBorder="1" applyAlignment="1">
      <alignment horizontal="center" vertical="center" wrapText="1"/>
    </xf>
    <xf numFmtId="0" fontId="60" fillId="6" borderId="23" xfId="0" applyFont="1" applyFill="1" applyBorder="1" applyAlignment="1">
      <alignment horizontal="center" vertical="center" wrapText="1"/>
    </xf>
    <xf numFmtId="0" fontId="60" fillId="6" borderId="22" xfId="0" applyFont="1" applyFill="1" applyBorder="1" applyAlignment="1">
      <alignment horizontal="center" vertical="center" wrapText="1"/>
    </xf>
    <xf numFmtId="0" fontId="0" fillId="6" borderId="21" xfId="0" applyFill="1" applyBorder="1"/>
    <xf numFmtId="0" fontId="0" fillId="6" borderId="22" xfId="0" applyFill="1" applyBorder="1"/>
    <xf numFmtId="0" fontId="52" fillId="6" borderId="14" xfId="0" applyFont="1" applyFill="1" applyBorder="1" applyAlignment="1">
      <alignment horizontal="justify" vertical="center"/>
    </xf>
    <xf numFmtId="0" fontId="59" fillId="6" borderId="14" xfId="0" applyFont="1" applyFill="1" applyBorder="1" applyAlignment="1">
      <alignment horizontal="left" vertical="center"/>
    </xf>
    <xf numFmtId="0" fontId="67" fillId="6" borderId="24" xfId="0" applyFont="1" applyFill="1" applyBorder="1" applyAlignment="1">
      <alignment horizontal="center" vertical="center"/>
    </xf>
    <xf numFmtId="0" fontId="67" fillId="6" borderId="24" xfId="0" applyFont="1" applyFill="1" applyBorder="1" applyAlignment="1">
      <alignment horizontal="center" vertical="center" wrapText="1"/>
    </xf>
    <xf numFmtId="0" fontId="67" fillId="6" borderId="23" xfId="0" applyFont="1" applyFill="1" applyBorder="1" applyAlignment="1">
      <alignment horizontal="left" vertical="center" wrapText="1"/>
    </xf>
    <xf numFmtId="0" fontId="59" fillId="6" borderId="22" xfId="0" applyFont="1" applyFill="1" applyBorder="1" applyAlignment="1">
      <alignment horizontal="center" vertical="center" wrapText="1"/>
    </xf>
    <xf numFmtId="4" fontId="59" fillId="6" borderId="22" xfId="0" applyNumberFormat="1" applyFont="1" applyFill="1" applyBorder="1" applyAlignment="1">
      <alignment horizontal="center" vertical="center" wrapText="1"/>
    </xf>
    <xf numFmtId="0" fontId="67" fillId="6" borderId="22" xfId="0" applyFont="1" applyFill="1" applyBorder="1" applyAlignment="1">
      <alignment horizontal="center" vertical="center"/>
    </xf>
    <xf numFmtId="0" fontId="67" fillId="6" borderId="22" xfId="0" applyFont="1" applyFill="1" applyBorder="1" applyAlignment="1">
      <alignment horizontal="center" vertical="center" wrapText="1"/>
    </xf>
    <xf numFmtId="0" fontId="47" fillId="6" borderId="14" xfId="0" applyFont="1" applyFill="1" applyBorder="1" applyAlignment="1">
      <alignment horizontal="left" vertical="center"/>
    </xf>
    <xf numFmtId="0" fontId="47" fillId="6" borderId="24" xfId="0" applyFont="1" applyFill="1" applyBorder="1" applyAlignment="1">
      <alignment horizontal="center" vertical="center"/>
    </xf>
    <xf numFmtId="0" fontId="47" fillId="6" borderId="23" xfId="0" applyFont="1" applyFill="1" applyBorder="1" applyAlignment="1">
      <alignment horizontal="left" vertical="center" wrapText="1"/>
    </xf>
    <xf numFmtId="0" fontId="46" fillId="6" borderId="22" xfId="0" applyFont="1" applyFill="1" applyBorder="1" applyAlignment="1">
      <alignment horizontal="center" vertical="center" wrapText="1"/>
    </xf>
    <xf numFmtId="0" fontId="47" fillId="6" borderId="22" xfId="0" applyFont="1" applyFill="1" applyBorder="1" applyAlignment="1">
      <alignment horizontal="center" vertical="center" wrapText="1"/>
    </xf>
    <xf numFmtId="0" fontId="58" fillId="6" borderId="14" xfId="0" applyFont="1" applyFill="1" applyBorder="1" applyAlignment="1">
      <alignment horizontal="left" vertical="center"/>
    </xf>
    <xf numFmtId="0" fontId="58" fillId="6" borderId="24" xfId="0" applyFont="1" applyFill="1" applyBorder="1" applyAlignment="1">
      <alignment horizontal="center" vertical="center"/>
    </xf>
    <xf numFmtId="0" fontId="57" fillId="6" borderId="23" xfId="0" applyFont="1" applyFill="1" applyBorder="1" applyAlignment="1">
      <alignment horizontal="left" vertical="center"/>
    </xf>
    <xf numFmtId="0" fontId="57" fillId="6" borderId="22" xfId="0" applyFont="1" applyFill="1" applyBorder="1" applyAlignment="1">
      <alignment horizontal="center" vertical="center"/>
    </xf>
    <xf numFmtId="0" fontId="58" fillId="6" borderId="24" xfId="0" applyFont="1" applyFill="1" applyBorder="1" applyAlignment="1">
      <alignment horizontal="center" vertical="center" wrapText="1"/>
    </xf>
    <xf numFmtId="0" fontId="57" fillId="6" borderId="22" xfId="0" applyFont="1" applyFill="1" applyBorder="1" applyAlignment="1">
      <alignment horizontal="center" vertical="center" wrapText="1"/>
    </xf>
    <xf numFmtId="0" fontId="60" fillId="6" borderId="14" xfId="0" applyFont="1" applyFill="1" applyBorder="1" applyAlignment="1">
      <alignment horizontal="center" vertical="center"/>
    </xf>
    <xf numFmtId="0" fontId="34" fillId="6" borderId="15" xfId="0" applyFont="1" applyFill="1" applyBorder="1" applyAlignment="1">
      <alignment vertical="center"/>
    </xf>
    <xf numFmtId="0" fontId="34" fillId="6" borderId="17" xfId="0" applyFont="1" applyFill="1" applyBorder="1" applyAlignment="1">
      <alignment vertical="center"/>
    </xf>
    <xf numFmtId="0" fontId="34" fillId="6" borderId="24" xfId="0" applyFont="1" applyFill="1" applyBorder="1" applyAlignment="1">
      <alignment vertical="center"/>
    </xf>
    <xf numFmtId="0" fontId="34" fillId="6" borderId="18" xfId="0" applyFont="1" applyFill="1" applyBorder="1" applyAlignment="1">
      <alignment vertical="center"/>
    </xf>
    <xf numFmtId="0" fontId="34" fillId="6" borderId="19" xfId="0" applyFont="1" applyFill="1" applyBorder="1" applyAlignment="1">
      <alignment vertical="center"/>
    </xf>
    <xf numFmtId="0" fontId="55" fillId="6" borderId="19" xfId="0" applyFont="1" applyFill="1" applyBorder="1" applyAlignment="1">
      <alignment horizontal="justify" vertical="center"/>
    </xf>
    <xf numFmtId="0" fontId="34" fillId="6" borderId="20" xfId="0" applyFont="1" applyFill="1" applyBorder="1" applyAlignment="1">
      <alignment vertical="center"/>
    </xf>
    <xf numFmtId="0" fontId="34" fillId="6" borderId="22" xfId="0" applyFont="1" applyFill="1" applyBorder="1" applyAlignment="1">
      <alignment vertical="center"/>
    </xf>
    <xf numFmtId="10" fontId="55" fillId="6" borderId="22" xfId="0" applyNumberFormat="1" applyFont="1" applyFill="1" applyBorder="1" applyAlignment="1">
      <alignment horizontal="justify" vertical="center"/>
    </xf>
    <xf numFmtId="4" fontId="55" fillId="6" borderId="21" xfId="0" applyNumberFormat="1" applyFont="1" applyFill="1" applyBorder="1" applyAlignment="1">
      <alignment horizontal="justify" vertical="center"/>
    </xf>
    <xf numFmtId="4" fontId="55" fillId="6" borderId="20" xfId="0" applyNumberFormat="1" applyFont="1" applyFill="1" applyBorder="1" applyAlignment="1">
      <alignment horizontal="justify" vertical="center"/>
    </xf>
    <xf numFmtId="4" fontId="54" fillId="6" borderId="23" xfId="0" applyNumberFormat="1" applyFont="1" applyFill="1" applyBorder="1" applyAlignment="1">
      <alignment horizontal="justify" vertical="center"/>
    </xf>
    <xf numFmtId="0" fontId="67" fillId="6" borderId="14" xfId="0" applyFont="1" applyFill="1" applyBorder="1" applyAlignment="1">
      <alignment horizontal="justify" vertical="center" wrapText="1"/>
    </xf>
    <xf numFmtId="0" fontId="67" fillId="6" borderId="24" xfId="0" applyFont="1" applyFill="1" applyBorder="1" applyAlignment="1">
      <alignment horizontal="justify" vertical="center" wrapText="1"/>
    </xf>
    <xf numFmtId="0" fontId="59" fillId="6" borderId="23" xfId="0" applyFont="1" applyFill="1" applyBorder="1" applyAlignment="1">
      <alignment horizontal="justify" vertical="center" wrapText="1"/>
    </xf>
    <xf numFmtId="3" fontId="59" fillId="6" borderId="22" xfId="0" applyNumberFormat="1" applyFont="1" applyFill="1" applyBorder="1" applyAlignment="1">
      <alignment horizontal="justify" vertical="center" wrapText="1"/>
    </xf>
    <xf numFmtId="0" fontId="59" fillId="6" borderId="22" xfId="0" applyFont="1" applyFill="1" applyBorder="1" applyAlignment="1">
      <alignment horizontal="justify" vertical="center" wrapText="1"/>
    </xf>
    <xf numFmtId="0" fontId="67" fillId="6" borderId="22" xfId="0" applyFont="1" applyFill="1" applyBorder="1" applyAlignment="1">
      <alignment horizontal="justify" vertical="center" wrapText="1"/>
    </xf>
    <xf numFmtId="0" fontId="46" fillId="6" borderId="22" xfId="0" applyFont="1" applyFill="1" applyBorder="1" applyAlignment="1">
      <alignment horizontal="justify" vertical="center" wrapText="1"/>
    </xf>
    <xf numFmtId="3" fontId="46" fillId="6" borderId="22" xfId="0" applyNumberFormat="1" applyFont="1" applyFill="1" applyBorder="1" applyAlignment="1">
      <alignment horizontal="justify" vertical="center" wrapText="1"/>
    </xf>
    <xf numFmtId="3" fontId="52" fillId="6" borderId="22" xfId="0" applyNumberFormat="1" applyFont="1" applyFill="1" applyBorder="1" applyAlignment="1">
      <alignment horizontal="justify" vertical="center" wrapText="1"/>
    </xf>
    <xf numFmtId="3" fontId="60" fillId="6" borderId="22" xfId="0" applyNumberFormat="1" applyFont="1" applyFill="1" applyBorder="1" applyAlignment="1">
      <alignment horizontal="justify" vertical="center" wrapText="1"/>
    </xf>
    <xf numFmtId="0" fontId="86" fillId="6" borderId="14" xfId="0" applyFont="1" applyFill="1" applyBorder="1" applyAlignment="1">
      <alignment horizontal="center" vertical="center" wrapText="1"/>
    </xf>
    <xf numFmtId="0" fontId="86" fillId="6" borderId="24" xfId="0" applyFont="1" applyFill="1" applyBorder="1" applyAlignment="1">
      <alignment horizontal="center" vertical="center" wrapText="1"/>
    </xf>
    <xf numFmtId="0" fontId="50" fillId="6" borderId="22" xfId="0" applyFont="1" applyFill="1" applyBorder="1" applyAlignment="1">
      <alignment horizontal="center" vertical="center" wrapText="1"/>
    </xf>
    <xf numFmtId="4" fontId="50" fillId="6" borderId="22" xfId="0" applyNumberFormat="1" applyFont="1" applyFill="1" applyBorder="1" applyAlignment="1">
      <alignment horizontal="center" vertical="center" wrapText="1"/>
    </xf>
    <xf numFmtId="0" fontId="86" fillId="6" borderId="23" xfId="0" applyFont="1" applyFill="1" applyBorder="1" applyAlignment="1">
      <alignment horizontal="center" vertical="center" wrapText="1"/>
    </xf>
    <xf numFmtId="0" fontId="86" fillId="6" borderId="22" xfId="0" applyFont="1" applyFill="1" applyBorder="1" applyAlignment="1">
      <alignment horizontal="center" vertical="center" wrapText="1"/>
    </xf>
    <xf numFmtId="0" fontId="60" fillId="6" borderId="14" xfId="0" applyFont="1" applyFill="1" applyBorder="1" applyAlignment="1">
      <alignment horizontal="center" vertical="center" wrapText="1"/>
    </xf>
    <xf numFmtId="0" fontId="52" fillId="6" borderId="20" xfId="0" applyFont="1" applyFill="1" applyBorder="1" applyAlignment="1">
      <alignment horizontal="center" vertical="center" wrapText="1"/>
    </xf>
    <xf numFmtId="3" fontId="52" fillId="6" borderId="23" xfId="0" applyNumberFormat="1"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23" xfId="0" applyFont="1" applyFill="1" applyBorder="1" applyAlignment="1">
      <alignment horizontal="right" vertical="center" wrapText="1"/>
    </xf>
    <xf numFmtId="167" fontId="46" fillId="6" borderId="22" xfId="0" applyNumberFormat="1" applyFont="1" applyFill="1" applyBorder="1" applyAlignment="1">
      <alignment horizontal="right" vertical="center" wrapText="1"/>
    </xf>
    <xf numFmtId="0" fontId="52" fillId="6" borderId="23" xfId="0" applyFont="1" applyFill="1" applyBorder="1" applyAlignment="1">
      <alignment horizontal="right" vertical="center" wrapText="1"/>
    </xf>
    <xf numFmtId="0" fontId="52" fillId="6" borderId="22" xfId="0" applyFont="1" applyFill="1" applyBorder="1" applyAlignment="1">
      <alignment horizontal="right" vertical="center" wrapText="1"/>
    </xf>
    <xf numFmtId="0" fontId="34" fillId="6" borderId="18" xfId="0" applyFont="1" applyFill="1" applyBorder="1" applyAlignment="1">
      <alignment vertical="center" wrapText="1"/>
    </xf>
    <xf numFmtId="0" fontId="34" fillId="6" borderId="0" xfId="0" applyFont="1" applyFill="1" applyAlignment="1">
      <alignment vertical="center" wrapText="1"/>
    </xf>
    <xf numFmtId="0" fontId="52" fillId="6" borderId="22" xfId="0" applyFont="1" applyFill="1" applyBorder="1" applyAlignment="1">
      <alignment horizontal="left" vertical="center" wrapText="1"/>
    </xf>
    <xf numFmtId="168" fontId="52" fillId="6" borderId="22" xfId="0" applyNumberFormat="1" applyFont="1" applyFill="1" applyBorder="1" applyAlignment="1">
      <alignment horizontal="left" vertical="center" wrapText="1"/>
    </xf>
    <xf numFmtId="0" fontId="52" fillId="6" borderId="23" xfId="0" applyFont="1" applyFill="1" applyBorder="1" applyAlignment="1">
      <alignment horizontal="left" vertical="center" wrapText="1"/>
    </xf>
    <xf numFmtId="0" fontId="34" fillId="6" borderId="0" xfId="0" applyFont="1" applyFill="1" applyAlignment="1">
      <alignment horizontal="left" vertical="center"/>
    </xf>
    <xf numFmtId="0" fontId="34" fillId="6" borderId="0" xfId="0" applyFont="1" applyFill="1"/>
    <xf numFmtId="0" fontId="91" fillId="6" borderId="14" xfId="0" applyFont="1" applyFill="1" applyBorder="1" applyAlignment="1">
      <alignment horizontal="center" vertical="center" wrapText="1"/>
    </xf>
    <xf numFmtId="0" fontId="91" fillId="6" borderId="24" xfId="0" applyFont="1" applyFill="1" applyBorder="1" applyAlignment="1">
      <alignment horizontal="center" vertical="center" wrapText="1"/>
    </xf>
    <xf numFmtId="0" fontId="91" fillId="6" borderId="0" xfId="0" applyFont="1" applyFill="1" applyAlignment="1">
      <alignment horizontal="center" vertical="center"/>
    </xf>
    <xf numFmtId="4" fontId="91" fillId="6" borderId="0" xfId="0" applyNumberFormat="1" applyFont="1" applyFill="1" applyAlignment="1">
      <alignment horizontal="center" vertical="center"/>
    </xf>
    <xf numFmtId="0" fontId="34" fillId="6" borderId="19" xfId="0" applyFont="1" applyFill="1" applyBorder="1" applyAlignment="1">
      <alignment vertical="center" wrapText="1"/>
    </xf>
    <xf numFmtId="0" fontId="61" fillId="6" borderId="14" xfId="0" applyFont="1" applyFill="1" applyBorder="1" applyAlignment="1">
      <alignment horizontal="justify" vertical="center" wrapText="1"/>
    </xf>
    <xf numFmtId="4" fontId="61" fillId="6" borderId="32" xfId="0" applyNumberFormat="1" applyFont="1" applyFill="1" applyBorder="1" applyAlignment="1">
      <alignment horizontal="justify" vertical="center" wrapText="1"/>
    </xf>
    <xf numFmtId="0" fontId="61" fillId="6" borderId="20" xfId="0" applyFont="1" applyFill="1" applyBorder="1" applyAlignment="1">
      <alignment horizontal="justify" vertical="center" wrapText="1"/>
    </xf>
    <xf numFmtId="3" fontId="61" fillId="6" borderId="20" xfId="0" applyNumberFormat="1" applyFont="1" applyFill="1" applyBorder="1" applyAlignment="1">
      <alignment horizontal="justify" vertical="center" wrapText="1"/>
    </xf>
    <xf numFmtId="3" fontId="61" fillId="6" borderId="23" xfId="0" applyNumberFormat="1" applyFont="1" applyFill="1" applyBorder="1" applyAlignment="1">
      <alignment horizontal="justify" vertical="center"/>
    </xf>
    <xf numFmtId="0" fontId="61" fillId="6" borderId="23" xfId="0" applyFont="1" applyFill="1" applyBorder="1" applyAlignment="1">
      <alignment horizontal="justify" vertical="center" wrapText="1"/>
    </xf>
    <xf numFmtId="4" fontId="61" fillId="6" borderId="21" xfId="0" applyNumberFormat="1" applyFont="1" applyFill="1" applyBorder="1" applyAlignment="1">
      <alignment horizontal="justify" vertical="center" wrapText="1"/>
    </xf>
    <xf numFmtId="0" fontId="62" fillId="6" borderId="22" xfId="0" applyFont="1" applyFill="1" applyBorder="1" applyAlignment="1">
      <alignment horizontal="justify" vertical="center" wrapText="1"/>
    </xf>
    <xf numFmtId="3" fontId="62" fillId="6" borderId="22" xfId="0" applyNumberFormat="1" applyFont="1" applyFill="1" applyBorder="1" applyAlignment="1">
      <alignment horizontal="justify" vertical="center"/>
    </xf>
    <xf numFmtId="0" fontId="61" fillId="6" borderId="23" xfId="0" applyFont="1" applyFill="1" applyBorder="1" applyAlignment="1">
      <alignment horizontal="justify" vertical="center"/>
    </xf>
    <xf numFmtId="3" fontId="61" fillId="6" borderId="22" xfId="0" applyNumberFormat="1" applyFont="1" applyFill="1" applyBorder="1" applyAlignment="1">
      <alignment horizontal="justify" vertical="center"/>
    </xf>
    <xf numFmtId="0" fontId="42" fillId="6" borderId="21" xfId="0" applyFont="1" applyFill="1" applyBorder="1" applyAlignment="1">
      <alignment horizontal="justify" vertical="center" wrapText="1"/>
    </xf>
    <xf numFmtId="3" fontId="62" fillId="6" borderId="23" xfId="0" applyNumberFormat="1" applyFont="1" applyFill="1" applyBorder="1" applyAlignment="1">
      <alignment horizontal="justify" vertical="center" wrapText="1"/>
    </xf>
    <xf numFmtId="3" fontId="62" fillId="6" borderId="22" xfId="0" applyNumberFormat="1" applyFont="1" applyFill="1" applyBorder="1" applyAlignment="1">
      <alignment horizontal="justify" vertical="center" wrapText="1"/>
    </xf>
    <xf numFmtId="0" fontId="92" fillId="6" borderId="0" xfId="0" applyFont="1" applyFill="1" applyAlignment="1">
      <alignment horizontal="left" vertical="center"/>
    </xf>
    <xf numFmtId="0" fontId="92" fillId="6" borderId="0" xfId="0" applyFont="1" applyFill="1"/>
    <xf numFmtId="0" fontId="34" fillId="6" borderId="0" xfId="0" applyFont="1" applyFill="1" applyAlignment="1">
      <alignment vertical="top"/>
    </xf>
    <xf numFmtId="0" fontId="46" fillId="6" borderId="37" xfId="0" applyFont="1" applyFill="1" applyBorder="1" applyAlignment="1">
      <alignment horizontal="left"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20" fillId="6" borderId="22" xfId="0" applyFont="1" applyFill="1" applyBorder="1" applyAlignment="1">
      <alignment horizontal="center" vertical="center" wrapText="1"/>
    </xf>
    <xf numFmtId="10" fontId="13" fillId="6" borderId="22" xfId="0" applyNumberFormat="1" applyFont="1" applyFill="1" applyBorder="1" applyAlignment="1">
      <alignment horizontal="center" vertical="center" wrapText="1"/>
    </xf>
    <xf numFmtId="4" fontId="13" fillId="6" borderId="22" xfId="0" applyNumberFormat="1" applyFont="1" applyFill="1" applyBorder="1" applyAlignment="1">
      <alignment horizontal="right" vertical="center" wrapText="1"/>
    </xf>
    <xf numFmtId="4" fontId="20" fillId="6" borderId="22" xfId="0" applyNumberFormat="1" applyFont="1" applyFill="1" applyBorder="1" applyAlignment="1">
      <alignment horizontal="right" vertical="center" wrapText="1"/>
    </xf>
    <xf numFmtId="0" fontId="13" fillId="6" borderId="25" xfId="0" applyFont="1" applyFill="1" applyBorder="1" applyAlignment="1">
      <alignment horizontal="center" vertical="center" wrapText="1"/>
    </xf>
    <xf numFmtId="0" fontId="46" fillId="6" borderId="19" xfId="0" applyFont="1" applyFill="1" applyBorder="1" applyAlignment="1">
      <alignment horizontal="left" vertical="center" wrapText="1"/>
    </xf>
    <xf numFmtId="0" fontId="13" fillId="6" borderId="19" xfId="0" applyFont="1" applyFill="1" applyBorder="1" applyAlignment="1">
      <alignment horizontal="center" vertical="center" wrapText="1"/>
    </xf>
    <xf numFmtId="4" fontId="13" fillId="6" borderId="19" xfId="0" applyNumberFormat="1" applyFont="1" applyFill="1" applyBorder="1" applyAlignment="1">
      <alignment horizontal="right" vertical="center" wrapText="1"/>
    </xf>
    <xf numFmtId="0" fontId="13" fillId="6" borderId="19" xfId="0" applyFont="1" applyFill="1" applyBorder="1" applyAlignment="1">
      <alignment horizontal="right" vertical="center" wrapText="1"/>
    </xf>
    <xf numFmtId="0" fontId="13" fillId="6" borderId="19" xfId="0" applyFont="1" applyFill="1" applyBorder="1" applyAlignment="1">
      <alignment horizontal="left" vertical="center" wrapText="1"/>
    </xf>
    <xf numFmtId="4" fontId="20" fillId="6" borderId="19" xfId="0" applyNumberFormat="1" applyFont="1" applyFill="1" applyBorder="1" applyAlignment="1">
      <alignment horizontal="right" vertical="center" wrapText="1"/>
    </xf>
    <xf numFmtId="0" fontId="13" fillId="6" borderId="14" xfId="0" applyFont="1" applyFill="1" applyBorder="1" applyAlignment="1">
      <alignment horizontal="center" vertical="center" wrapText="1"/>
    </xf>
    <xf numFmtId="0" fontId="13" fillId="6" borderId="24" xfId="0" applyFont="1" applyFill="1" applyBorder="1" applyAlignment="1">
      <alignment horizontal="center" vertical="center" wrapText="1"/>
    </xf>
    <xf numFmtId="4" fontId="13" fillId="6" borderId="24" xfId="0" applyNumberFormat="1" applyFont="1" applyFill="1" applyBorder="1" applyAlignment="1">
      <alignment horizontal="right" vertical="center" wrapText="1"/>
    </xf>
    <xf numFmtId="4" fontId="20" fillId="6" borderId="24" xfId="0" applyNumberFormat="1" applyFont="1" applyFill="1" applyBorder="1" applyAlignment="1">
      <alignment horizontal="right" vertical="center" wrapText="1"/>
    </xf>
    <xf numFmtId="0" fontId="46" fillId="6" borderId="22" xfId="0" applyFont="1" applyFill="1" applyBorder="1" applyAlignment="1">
      <alignment horizontal="left" vertical="center" wrapText="1"/>
    </xf>
    <xf numFmtId="0" fontId="13" fillId="6" borderId="22" xfId="0" applyFont="1" applyFill="1" applyBorder="1" applyAlignment="1">
      <alignment horizontal="right" vertical="center" wrapText="1"/>
    </xf>
    <xf numFmtId="0" fontId="20" fillId="6" borderId="22" xfId="0" applyFont="1" applyFill="1" applyBorder="1" applyAlignment="1">
      <alignment horizontal="right" vertical="center" wrapText="1"/>
    </xf>
    <xf numFmtId="0" fontId="20" fillId="6" borderId="0" xfId="0" applyFont="1" applyFill="1" applyAlignment="1">
      <alignment horizontal="right" vertical="center"/>
    </xf>
    <xf numFmtId="0" fontId="46" fillId="6" borderId="0" xfId="0" applyFont="1" applyFill="1" applyAlignment="1">
      <alignment horizontal="left" vertical="center"/>
    </xf>
    <xf numFmtId="0" fontId="97" fillId="6" borderId="0" xfId="0" applyFont="1" applyFill="1" applyAlignment="1">
      <alignment horizontal="left" vertical="center"/>
    </xf>
    <xf numFmtId="0" fontId="93" fillId="6" borderId="0" xfId="0" applyFont="1" applyFill="1" applyAlignment="1">
      <alignment horizontal="left" vertical="center"/>
    </xf>
    <xf numFmtId="0" fontId="20" fillId="6" borderId="14" xfId="0" applyFont="1" applyFill="1" applyBorder="1" applyAlignment="1">
      <alignment horizontal="center" vertical="center" wrapText="1"/>
    </xf>
    <xf numFmtId="0" fontId="20" fillId="6" borderId="24" xfId="0" applyFont="1" applyFill="1" applyBorder="1" applyAlignment="1">
      <alignment horizontal="center" vertical="center" wrapText="1"/>
    </xf>
    <xf numFmtId="10" fontId="13" fillId="6" borderId="24" xfId="0" applyNumberFormat="1" applyFont="1" applyFill="1" applyBorder="1" applyAlignment="1">
      <alignment horizontal="center" vertical="center" wrapText="1"/>
    </xf>
    <xf numFmtId="0" fontId="94" fillId="6" borderId="24" xfId="0" applyFont="1" applyFill="1" applyBorder="1" applyAlignment="1">
      <alignment horizontal="center" vertical="center" wrapText="1"/>
    </xf>
    <xf numFmtId="0" fontId="47" fillId="6" borderId="24" xfId="0" applyFont="1" applyFill="1" applyBorder="1" applyAlignment="1">
      <alignment horizontal="center" vertical="center" wrapText="1"/>
    </xf>
    <xf numFmtId="4" fontId="96" fillId="6" borderId="21" xfId="0" applyNumberFormat="1" applyFont="1" applyFill="1" applyBorder="1" applyAlignment="1">
      <alignment horizontal="right" vertical="center" wrapText="1"/>
    </xf>
    <xf numFmtId="4" fontId="20" fillId="6" borderId="23" xfId="0" applyNumberFormat="1" applyFont="1" applyFill="1" applyBorder="1" applyAlignment="1">
      <alignment horizontal="right" vertical="center" wrapText="1"/>
    </xf>
    <xf numFmtId="0" fontId="34" fillId="6" borderId="25" xfId="0" applyFont="1" applyFill="1" applyBorder="1"/>
    <xf numFmtId="0" fontId="99" fillId="6" borderId="24" xfId="0" applyFont="1" applyFill="1" applyBorder="1" applyAlignment="1">
      <alignment horizontal="center" vertical="center" wrapText="1"/>
    </xf>
    <xf numFmtId="0" fontId="50" fillId="6" borderId="25" xfId="0" applyFont="1" applyFill="1" applyBorder="1" applyAlignment="1">
      <alignment horizontal="left" vertical="center"/>
    </xf>
    <xf numFmtId="0" fontId="92" fillId="6" borderId="22" xfId="0" applyFont="1" applyFill="1" applyBorder="1" applyAlignment="1">
      <alignment horizontal="center" vertical="center" wrapText="1"/>
    </xf>
    <xf numFmtId="0" fontId="92" fillId="6" borderId="22" xfId="0" applyFont="1" applyFill="1" applyBorder="1" applyAlignment="1">
      <alignment horizontal="right" vertical="center" wrapText="1"/>
    </xf>
    <xf numFmtId="0" fontId="99" fillId="6" borderId="22" xfId="0" applyFont="1" applyFill="1" applyBorder="1" applyAlignment="1">
      <alignment horizontal="right" vertical="center" wrapText="1"/>
    </xf>
    <xf numFmtId="4" fontId="92" fillId="6" borderId="22" xfId="0" applyNumberFormat="1" applyFont="1" applyFill="1" applyBorder="1" applyAlignment="1">
      <alignment horizontal="right" vertical="center" wrapText="1"/>
    </xf>
    <xf numFmtId="4" fontId="99" fillId="6" borderId="22" xfId="0" applyNumberFormat="1" applyFont="1" applyFill="1" applyBorder="1" applyAlignment="1">
      <alignment horizontal="right" vertical="center" wrapText="1"/>
    </xf>
    <xf numFmtId="0" fontId="58" fillId="6" borderId="19" xfId="0" applyFont="1" applyFill="1" applyBorder="1" applyAlignment="1">
      <alignment horizontal="center" vertical="center" wrapText="1"/>
    </xf>
    <xf numFmtId="0" fontId="57" fillId="6" borderId="19" xfId="0" applyFont="1" applyFill="1" applyBorder="1" applyAlignment="1">
      <alignment horizontal="center" vertical="center" wrapText="1"/>
    </xf>
    <xf numFmtId="0" fontId="58" fillId="6" borderId="14" xfId="0" applyFont="1" applyFill="1" applyBorder="1" applyAlignment="1">
      <alignment horizontal="center" vertical="center" wrapText="1"/>
    </xf>
    <xf numFmtId="3" fontId="58" fillId="6" borderId="24" xfId="0" applyNumberFormat="1" applyFont="1" applyFill="1" applyBorder="1" applyAlignment="1">
      <alignment horizontal="center" vertical="center"/>
    </xf>
    <xf numFmtId="3" fontId="58" fillId="6" borderId="32" xfId="0" applyNumberFormat="1" applyFont="1" applyFill="1" applyBorder="1" applyAlignment="1">
      <alignment horizontal="center" vertical="center"/>
    </xf>
    <xf numFmtId="3" fontId="58" fillId="6" borderId="14" xfId="0" applyNumberFormat="1" applyFont="1" applyFill="1" applyBorder="1" applyAlignment="1">
      <alignment horizontal="center" vertical="center"/>
    </xf>
    <xf numFmtId="0" fontId="58" fillId="6" borderId="23" xfId="0" applyFont="1" applyFill="1" applyBorder="1" applyAlignment="1">
      <alignment horizontal="center" vertical="center" wrapText="1"/>
    </xf>
    <xf numFmtId="3" fontId="58" fillId="6" borderId="22" xfId="0" applyNumberFormat="1" applyFont="1" applyFill="1" applyBorder="1" applyAlignment="1">
      <alignment horizontal="center" vertical="center"/>
    </xf>
    <xf numFmtId="3" fontId="58" fillId="6" borderId="21" xfId="0" applyNumberFormat="1" applyFont="1" applyFill="1" applyBorder="1" applyAlignment="1">
      <alignment horizontal="center" vertical="center"/>
    </xf>
    <xf numFmtId="3" fontId="58" fillId="6" borderId="23" xfId="0" applyNumberFormat="1" applyFont="1" applyFill="1" applyBorder="1" applyAlignment="1">
      <alignment horizontal="center" vertical="center"/>
    </xf>
    <xf numFmtId="0" fontId="58" fillId="6" borderId="22" xfId="0" applyFont="1" applyFill="1" applyBorder="1" applyAlignment="1">
      <alignment horizontal="center" vertical="center"/>
    </xf>
    <xf numFmtId="0" fontId="58" fillId="6" borderId="21" xfId="0" applyFont="1" applyFill="1" applyBorder="1" applyAlignment="1">
      <alignment horizontal="center" vertical="center"/>
    </xf>
    <xf numFmtId="0" fontId="58" fillId="6" borderId="14" xfId="0" applyFont="1" applyFill="1" applyBorder="1" applyAlignment="1">
      <alignment horizontal="center" vertical="center"/>
    </xf>
    <xf numFmtId="0" fontId="101" fillId="6" borderId="23" xfId="0" applyFont="1" applyFill="1" applyBorder="1" applyAlignment="1">
      <alignment horizontal="left" vertical="center"/>
    </xf>
    <xf numFmtId="0" fontId="102" fillId="6" borderId="22" xfId="0" applyFont="1" applyFill="1" applyBorder="1" applyAlignment="1">
      <alignment horizontal="right" vertical="center"/>
    </xf>
    <xf numFmtId="3" fontId="102" fillId="6" borderId="22" xfId="0" applyNumberFormat="1" applyFont="1" applyFill="1" applyBorder="1" applyAlignment="1">
      <alignment horizontal="right" vertical="center"/>
    </xf>
    <xf numFmtId="0" fontId="101" fillId="6" borderId="23" xfId="0" applyFont="1" applyFill="1" applyBorder="1" applyAlignment="1">
      <alignment horizontal="left" vertical="center" wrapText="1"/>
    </xf>
    <xf numFmtId="3" fontId="101" fillId="6" borderId="22" xfId="0" applyNumberFormat="1" applyFont="1" applyFill="1" applyBorder="1" applyAlignment="1">
      <alignment horizontal="right" vertical="center"/>
    </xf>
    <xf numFmtId="0" fontId="101" fillId="6" borderId="22" xfId="0" applyFont="1" applyFill="1" applyBorder="1" applyAlignment="1">
      <alignment horizontal="right" vertical="center"/>
    </xf>
    <xf numFmtId="0" fontId="103" fillId="6" borderId="18" xfId="0" applyFont="1" applyFill="1" applyBorder="1" applyAlignment="1">
      <alignment horizontal="left" vertical="center"/>
    </xf>
    <xf numFmtId="0" fontId="103" fillId="6" borderId="19" xfId="0" applyFont="1" applyFill="1" applyBorder="1" applyAlignment="1">
      <alignment horizontal="left" vertical="center"/>
    </xf>
    <xf numFmtId="0" fontId="104" fillId="6" borderId="22" xfId="0" applyFont="1" applyFill="1" applyBorder="1" applyAlignment="1">
      <alignment horizontal="center" vertical="center" wrapText="1"/>
    </xf>
    <xf numFmtId="0" fontId="104" fillId="6" borderId="19" xfId="0" applyFont="1" applyFill="1" applyBorder="1" applyAlignment="1">
      <alignment horizontal="center" vertical="center" wrapText="1"/>
    </xf>
    <xf numFmtId="0" fontId="34" fillId="6" borderId="0" xfId="0" applyFont="1" applyFill="1" applyAlignment="1">
      <alignment wrapText="1"/>
    </xf>
    <xf numFmtId="0" fontId="103" fillId="6" borderId="19" xfId="0" applyFont="1" applyFill="1" applyBorder="1" applyAlignment="1">
      <alignment horizontal="right" vertical="center" indent="1"/>
    </xf>
    <xf numFmtId="0" fontId="104" fillId="6" borderId="14" xfId="0" applyFont="1" applyFill="1" applyBorder="1" applyAlignment="1">
      <alignment horizontal="left" vertical="center"/>
    </xf>
    <xf numFmtId="3" fontId="104" fillId="6" borderId="24" xfId="0" applyNumberFormat="1" applyFont="1" applyFill="1" applyBorder="1" applyAlignment="1">
      <alignment horizontal="right" vertical="center" indent="1"/>
    </xf>
    <xf numFmtId="168" fontId="104" fillId="6" borderId="24" xfId="0" applyNumberFormat="1" applyFont="1" applyFill="1" applyBorder="1" applyAlignment="1">
      <alignment horizontal="right" vertical="center" indent="1"/>
    </xf>
    <xf numFmtId="0" fontId="104" fillId="6" borderId="27" xfId="0" applyFont="1" applyFill="1" applyBorder="1" applyAlignment="1">
      <alignment horizontal="center" vertical="center" wrapText="1"/>
    </xf>
    <xf numFmtId="0" fontId="104" fillId="6" borderId="17" xfId="0" applyFont="1" applyFill="1" applyBorder="1" applyAlignment="1">
      <alignment horizontal="center" vertical="center" wrapText="1"/>
    </xf>
    <xf numFmtId="0" fontId="104" fillId="6" borderId="23" xfId="0" applyFont="1" applyFill="1" applyBorder="1" applyAlignment="1">
      <alignment horizontal="center" vertical="center" wrapText="1"/>
    </xf>
    <xf numFmtId="0" fontId="104" fillId="6" borderId="14" xfId="0" applyFont="1" applyFill="1" applyBorder="1" applyAlignment="1">
      <alignment horizontal="center" vertical="center" wrapText="1"/>
    </xf>
    <xf numFmtId="0" fontId="104" fillId="6" borderId="27" xfId="0" applyFont="1" applyFill="1" applyBorder="1" applyAlignment="1">
      <alignment horizontal="left" vertical="center"/>
    </xf>
    <xf numFmtId="0" fontId="104" fillId="6" borderId="16" xfId="0" applyFont="1" applyFill="1" applyBorder="1" applyAlignment="1">
      <alignment horizontal="center" vertical="center" wrapText="1"/>
    </xf>
    <xf numFmtId="0" fontId="104" fillId="6" borderId="24" xfId="0" applyFont="1" applyFill="1" applyBorder="1" applyAlignment="1">
      <alignment horizontal="center" vertical="center" wrapText="1"/>
    </xf>
    <xf numFmtId="0" fontId="103" fillId="6" borderId="22" xfId="0" applyFont="1" applyFill="1" applyBorder="1" applyAlignment="1">
      <alignment horizontal="left" vertical="center"/>
    </xf>
    <xf numFmtId="3" fontId="104" fillId="6" borderId="24" xfId="0" applyNumberFormat="1" applyFont="1" applyFill="1" applyBorder="1" applyAlignment="1">
      <alignment horizontal="center" vertical="center"/>
    </xf>
    <xf numFmtId="168" fontId="104" fillId="6" borderId="24" xfId="0" applyNumberFormat="1" applyFont="1" applyFill="1" applyBorder="1" applyAlignment="1">
      <alignment horizontal="center" vertical="center"/>
    </xf>
    <xf numFmtId="168" fontId="104" fillId="6" borderId="22" xfId="0" applyNumberFormat="1" applyFont="1" applyFill="1" applyBorder="1" applyAlignment="1">
      <alignment horizontal="center" vertical="center"/>
    </xf>
    <xf numFmtId="0" fontId="106" fillId="6" borderId="22" xfId="0" applyFont="1" applyFill="1" applyBorder="1" applyAlignment="1">
      <alignment horizontal="center" vertical="center" wrapText="1"/>
    </xf>
    <xf numFmtId="0" fontId="107" fillId="6" borderId="22" xfId="0" applyFont="1" applyFill="1" applyBorder="1" applyAlignment="1">
      <alignment horizontal="center" vertical="center"/>
    </xf>
    <xf numFmtId="14" fontId="107" fillId="6" borderId="22" xfId="0" applyNumberFormat="1" applyFont="1" applyFill="1" applyBorder="1" applyAlignment="1">
      <alignment horizontal="center" vertical="center"/>
    </xf>
    <xf numFmtId="0" fontId="107" fillId="6" borderId="22" xfId="0" applyFont="1" applyFill="1" applyBorder="1" applyAlignment="1">
      <alignment horizontal="left" vertical="center"/>
    </xf>
    <xf numFmtId="0" fontId="107" fillId="6" borderId="22" xfId="0" applyFont="1" applyFill="1" applyBorder="1" applyAlignment="1">
      <alignment horizontal="right" vertical="center"/>
    </xf>
    <xf numFmtId="0" fontId="107" fillId="6" borderId="23" xfId="0" applyFont="1" applyFill="1" applyBorder="1" applyAlignment="1">
      <alignment horizontal="center" vertical="center"/>
    </xf>
    <xf numFmtId="4" fontId="107" fillId="6" borderId="22" xfId="0" applyNumberFormat="1" applyFont="1" applyFill="1" applyBorder="1" applyAlignment="1">
      <alignment horizontal="right" vertical="center"/>
    </xf>
    <xf numFmtId="3" fontId="107" fillId="6" borderId="22" xfId="0" applyNumberFormat="1" applyFont="1" applyFill="1" applyBorder="1" applyAlignment="1">
      <alignment horizontal="right" vertical="center"/>
    </xf>
    <xf numFmtId="0" fontId="107" fillId="6" borderId="23" xfId="0" applyFont="1" applyFill="1" applyBorder="1" applyAlignment="1">
      <alignment horizontal="center" vertical="center" wrapText="1"/>
    </xf>
    <xf numFmtId="0" fontId="107" fillId="6" borderId="36" xfId="0" applyFont="1" applyFill="1" applyBorder="1" applyAlignment="1">
      <alignment horizontal="right" vertical="center" wrapText="1"/>
    </xf>
    <xf numFmtId="0" fontId="107" fillId="6" borderId="22" xfId="0" applyFont="1" applyFill="1" applyBorder="1" applyAlignment="1">
      <alignment horizontal="right" vertical="center" wrapText="1"/>
    </xf>
    <xf numFmtId="3" fontId="108" fillId="6" borderId="22" xfId="0" applyNumberFormat="1" applyFont="1" applyFill="1" applyBorder="1" applyAlignment="1">
      <alignment horizontal="right" vertical="center" wrapText="1"/>
    </xf>
    <xf numFmtId="4" fontId="107" fillId="6" borderId="22" xfId="0" applyNumberFormat="1" applyFont="1" applyFill="1" applyBorder="1" applyAlignment="1">
      <alignment horizontal="right" vertical="center" wrapText="1"/>
    </xf>
    <xf numFmtId="3" fontId="107" fillId="6" borderId="22" xfId="0" applyNumberFormat="1" applyFont="1" applyFill="1" applyBorder="1" applyAlignment="1">
      <alignment horizontal="right" vertical="center" wrapText="1"/>
    </xf>
    <xf numFmtId="4" fontId="107" fillId="6" borderId="36" xfId="0" applyNumberFormat="1" applyFont="1" applyFill="1" applyBorder="1" applyAlignment="1">
      <alignment horizontal="right" vertical="center" wrapText="1"/>
    </xf>
    <xf numFmtId="0" fontId="34" fillId="6" borderId="20" xfId="0" applyFont="1" applyFill="1" applyBorder="1" applyAlignment="1">
      <alignment vertical="center" wrapText="1"/>
    </xf>
    <xf numFmtId="0" fontId="34" fillId="6" borderId="21" xfId="0" applyFont="1" applyFill="1" applyBorder="1" applyAlignment="1">
      <alignment vertical="center" wrapText="1"/>
    </xf>
    <xf numFmtId="0" fontId="34" fillId="6" borderId="22" xfId="0" applyFont="1" applyFill="1" applyBorder="1" applyAlignment="1">
      <alignment vertical="center" wrapText="1"/>
    </xf>
    <xf numFmtId="0" fontId="52" fillId="6" borderId="24" xfId="0" applyFont="1" applyFill="1" applyBorder="1" applyAlignment="1">
      <alignment horizontal="center" vertical="center"/>
    </xf>
    <xf numFmtId="167" fontId="52" fillId="6" borderId="22" xfId="0" applyNumberFormat="1" applyFont="1" applyFill="1" applyBorder="1" applyAlignment="1">
      <alignment horizontal="center" vertical="center"/>
    </xf>
    <xf numFmtId="3" fontId="52" fillId="6" borderId="22" xfId="0" applyNumberFormat="1" applyFont="1" applyFill="1" applyBorder="1" applyAlignment="1">
      <alignment horizontal="center" vertical="center"/>
    </xf>
    <xf numFmtId="0" fontId="34" fillId="6" borderId="21" xfId="0" applyFont="1" applyFill="1" applyBorder="1" applyAlignment="1">
      <alignment vertical="center"/>
    </xf>
    <xf numFmtId="0" fontId="110" fillId="6" borderId="25" xfId="0" applyFont="1" applyFill="1" applyBorder="1" applyAlignment="1">
      <alignment horizontal="justify" vertical="center" wrapText="1"/>
    </xf>
    <xf numFmtId="0" fontId="110" fillId="6" borderId="19" xfId="0" applyFont="1" applyFill="1" applyBorder="1" applyAlignment="1">
      <alignment horizontal="justify" vertical="center" wrapText="1"/>
    </xf>
    <xf numFmtId="0" fontId="109" fillId="6" borderId="19" xfId="0" applyFont="1" applyFill="1" applyBorder="1" applyAlignment="1">
      <alignment horizontal="justify" vertical="center" wrapText="1"/>
    </xf>
    <xf numFmtId="0" fontId="0" fillId="6" borderId="25" xfId="0" applyFill="1" applyBorder="1" applyAlignment="1">
      <alignment vertical="top" wrapText="1"/>
    </xf>
    <xf numFmtId="0" fontId="0" fillId="6" borderId="19" xfId="0" applyFill="1" applyBorder="1" applyAlignment="1">
      <alignment vertical="top" wrapText="1"/>
    </xf>
    <xf numFmtId="0" fontId="110" fillId="6" borderId="23" xfId="0" applyFont="1" applyFill="1" applyBorder="1" applyAlignment="1">
      <alignment horizontal="justify" vertical="center" wrapText="1"/>
    </xf>
    <xf numFmtId="0" fontId="110" fillId="6" borderId="22" xfId="0" applyFont="1" applyFill="1" applyBorder="1" applyAlignment="1">
      <alignment horizontal="justify" vertical="center" wrapText="1"/>
    </xf>
    <xf numFmtId="0" fontId="0" fillId="6" borderId="22" xfId="0" applyFill="1" applyBorder="1" applyAlignment="1">
      <alignment vertical="top" wrapText="1"/>
    </xf>
    <xf numFmtId="0" fontId="109" fillId="6" borderId="25" xfId="0" applyFont="1" applyFill="1" applyBorder="1" applyAlignment="1">
      <alignment horizontal="justify" vertical="center" wrapText="1"/>
    </xf>
    <xf numFmtId="168" fontId="109" fillId="6" borderId="19" xfId="0" applyNumberFormat="1" applyFont="1" applyFill="1" applyBorder="1" applyAlignment="1">
      <alignment horizontal="justify" vertical="center" wrapText="1"/>
    </xf>
    <xf numFmtId="0" fontId="109" fillId="6" borderId="23" xfId="0" applyFont="1" applyFill="1" applyBorder="1" applyAlignment="1">
      <alignment horizontal="justify" vertical="center" wrapText="1"/>
    </xf>
    <xf numFmtId="168" fontId="110" fillId="6" borderId="19" xfId="0" applyNumberFormat="1" applyFont="1" applyFill="1" applyBorder="1" applyAlignment="1">
      <alignment horizontal="justify" vertical="center" wrapText="1"/>
    </xf>
    <xf numFmtId="0" fontId="113" fillId="6" borderId="25" xfId="0" applyFont="1" applyFill="1" applyBorder="1" applyAlignment="1">
      <alignment horizontal="justify" vertical="center" wrapText="1"/>
    </xf>
    <xf numFmtId="0" fontId="113" fillId="6" borderId="19" xfId="0" applyFont="1" applyFill="1" applyBorder="1" applyAlignment="1">
      <alignment horizontal="justify" vertical="center" wrapText="1"/>
    </xf>
    <xf numFmtId="0" fontId="112" fillId="6" borderId="19" xfId="0" applyFont="1" applyFill="1" applyBorder="1" applyAlignment="1">
      <alignment horizontal="justify" vertical="center" wrapText="1"/>
    </xf>
    <xf numFmtId="0" fontId="113" fillId="6" borderId="23" xfId="0" applyFont="1" applyFill="1" applyBorder="1" applyAlignment="1">
      <alignment horizontal="justify" vertical="center" wrapText="1"/>
    </xf>
    <xf numFmtId="0" fontId="112" fillId="6" borderId="25" xfId="0" applyFont="1" applyFill="1" applyBorder="1" applyAlignment="1">
      <alignment horizontal="justify" vertical="center" wrapText="1"/>
    </xf>
    <xf numFmtId="0" fontId="112" fillId="6" borderId="23" xfId="0" applyFont="1" applyFill="1" applyBorder="1" applyAlignment="1">
      <alignment horizontal="justify" vertical="center" wrapText="1"/>
    </xf>
    <xf numFmtId="168" fontId="112" fillId="6" borderId="19" xfId="0" applyNumberFormat="1" applyFont="1" applyFill="1" applyBorder="1" applyAlignment="1">
      <alignment horizontal="justify" vertical="center" wrapText="1"/>
    </xf>
    <xf numFmtId="168" fontId="113" fillId="6" borderId="19" xfId="0" applyNumberFormat="1" applyFont="1" applyFill="1" applyBorder="1" applyAlignment="1">
      <alignment horizontal="justify" vertical="center" wrapText="1"/>
    </xf>
    <xf numFmtId="0" fontId="48" fillId="6" borderId="19" xfId="0" applyFont="1" applyFill="1" applyBorder="1" applyAlignment="1">
      <alignment horizontal="center" vertical="center" wrapText="1"/>
    </xf>
    <xf numFmtId="0" fontId="80" fillId="6" borderId="22" xfId="0" applyFont="1" applyFill="1" applyBorder="1" applyAlignment="1">
      <alignment horizontal="center" vertical="center" wrapText="1"/>
    </xf>
    <xf numFmtId="0" fontId="41" fillId="6" borderId="23" xfId="0" applyFont="1" applyFill="1" applyBorder="1" applyAlignment="1">
      <alignment horizontal="center" vertical="center" wrapText="1"/>
    </xf>
    <xf numFmtId="0" fontId="48" fillId="6" borderId="22" xfId="0" applyFont="1" applyFill="1" applyBorder="1" applyAlignment="1">
      <alignment horizontal="center" vertical="center" wrapText="1"/>
    </xf>
    <xf numFmtId="0" fontId="46" fillId="6" borderId="14" xfId="0" applyFont="1" applyFill="1" applyBorder="1" applyAlignment="1">
      <alignment horizontal="left" vertical="center" wrapText="1"/>
    </xf>
    <xf numFmtId="0" fontId="46" fillId="6" borderId="24" xfId="0" applyFont="1" applyFill="1" applyBorder="1" applyAlignment="1">
      <alignment horizontal="center" vertical="center" wrapText="1"/>
    </xf>
    <xf numFmtId="0" fontId="46" fillId="6" borderId="23" xfId="0" applyFont="1" applyFill="1" applyBorder="1" applyAlignment="1">
      <alignment horizontal="left" vertical="center" wrapText="1"/>
    </xf>
    <xf numFmtId="3" fontId="46" fillId="6" borderId="22" xfId="0" applyNumberFormat="1" applyFont="1" applyFill="1" applyBorder="1" applyAlignment="1">
      <alignment horizontal="center" vertical="center" wrapText="1"/>
    </xf>
    <xf numFmtId="0" fontId="108" fillId="6" borderId="23" xfId="0" applyFont="1" applyFill="1" applyBorder="1" applyAlignment="1">
      <alignment horizontal="justify" vertical="center" wrapText="1"/>
    </xf>
    <xf numFmtId="0" fontId="108" fillId="6" borderId="22" xfId="0" applyFont="1" applyFill="1" applyBorder="1" applyAlignment="1">
      <alignment horizontal="justify" vertical="center" wrapText="1"/>
    </xf>
    <xf numFmtId="0" fontId="107" fillId="6" borderId="22" xfId="0" applyFont="1" applyFill="1" applyBorder="1" applyAlignment="1">
      <alignment horizontal="justify" vertical="center" wrapText="1"/>
    </xf>
    <xf numFmtId="0" fontId="107" fillId="6" borderId="23" xfId="0" applyFont="1" applyFill="1" applyBorder="1" applyAlignment="1">
      <alignment horizontal="justify" vertical="center" wrapText="1"/>
    </xf>
    <xf numFmtId="4" fontId="107" fillId="6" borderId="22" xfId="0" applyNumberFormat="1" applyFont="1" applyFill="1" applyBorder="1" applyAlignment="1">
      <alignment horizontal="justify" vertical="center" wrapText="1"/>
    </xf>
    <xf numFmtId="0" fontId="61" fillId="6" borderId="61" xfId="0" applyFont="1" applyFill="1" applyBorder="1" applyAlignment="1">
      <alignment horizontal="center" vertical="center" wrapText="1"/>
    </xf>
    <xf numFmtId="0" fontId="61" fillId="6" borderId="60" xfId="0" applyFont="1" applyFill="1" applyBorder="1" applyAlignment="1">
      <alignment horizontal="center" vertical="center" wrapText="1"/>
    </xf>
    <xf numFmtId="0" fontId="61" fillId="6" borderId="46" xfId="0" applyFont="1" applyFill="1" applyBorder="1" applyAlignment="1">
      <alignment horizontal="center" vertical="center" wrapText="1"/>
    </xf>
    <xf numFmtId="0" fontId="61" fillId="6" borderId="45" xfId="0" applyFont="1" applyFill="1" applyBorder="1" applyAlignment="1">
      <alignment horizontal="center" vertical="center" wrapText="1"/>
    </xf>
    <xf numFmtId="3" fontId="61" fillId="6" borderId="45" xfId="0" applyNumberFormat="1" applyFont="1" applyFill="1" applyBorder="1" applyAlignment="1">
      <alignment horizontal="center" vertical="center" wrapText="1"/>
    </xf>
    <xf numFmtId="0" fontId="61" fillId="6" borderId="35" xfId="0" applyFont="1" applyFill="1" applyBorder="1" applyAlignment="1">
      <alignment horizontal="center" vertical="center" wrapText="1"/>
    </xf>
    <xf numFmtId="0" fontId="61" fillId="6" borderId="36" xfId="0" applyFont="1" applyFill="1" applyBorder="1" applyAlignment="1">
      <alignment horizontal="center" vertical="center" wrapText="1"/>
    </xf>
    <xf numFmtId="3" fontId="61" fillId="6" borderId="36" xfId="0" applyNumberFormat="1" applyFont="1" applyFill="1" applyBorder="1" applyAlignment="1">
      <alignment horizontal="center" vertical="center" wrapText="1"/>
    </xf>
    <xf numFmtId="0" fontId="46" fillId="6" borderId="14" xfId="0" applyFont="1" applyFill="1" applyBorder="1" applyAlignment="1">
      <alignment horizontal="center" vertical="center" wrapText="1"/>
    </xf>
    <xf numFmtId="4" fontId="46" fillId="6" borderId="22" xfId="0" applyNumberFormat="1" applyFont="1" applyFill="1" applyBorder="1" applyAlignment="1">
      <alignment horizontal="center" vertical="center" wrapText="1"/>
    </xf>
    <xf numFmtId="0" fontId="46" fillId="6" borderId="22" xfId="0" applyFont="1" applyFill="1" applyBorder="1" applyAlignment="1">
      <alignment horizontal="right" vertical="center" wrapText="1"/>
    </xf>
    <xf numFmtId="3" fontId="46" fillId="6" borderId="22" xfId="0" applyNumberFormat="1" applyFont="1" applyFill="1" applyBorder="1" applyAlignment="1">
      <alignment horizontal="right" vertical="center" wrapText="1"/>
    </xf>
    <xf numFmtId="0" fontId="57" fillId="6" borderId="14" xfId="0" applyFont="1" applyFill="1" applyBorder="1" applyAlignment="1">
      <alignment horizontal="left" vertical="center" wrapText="1"/>
    </xf>
    <xf numFmtId="0" fontId="58" fillId="6" borderId="23" xfId="0" applyFont="1" applyFill="1" applyBorder="1" applyAlignment="1">
      <alignment horizontal="left" vertical="center" wrapText="1"/>
    </xf>
    <xf numFmtId="0" fontId="58" fillId="6" borderId="22" xfId="0" applyFont="1" applyFill="1" applyBorder="1" applyAlignment="1">
      <alignment horizontal="center" vertical="center" wrapText="1"/>
    </xf>
    <xf numFmtId="0" fontId="73" fillId="6" borderId="20" xfId="0" applyFont="1" applyFill="1" applyBorder="1" applyAlignment="1">
      <alignment horizontal="left" vertical="center" wrapText="1"/>
    </xf>
    <xf numFmtId="0" fontId="66" fillId="6" borderId="21" xfId="0" applyFont="1" applyFill="1" applyBorder="1" applyAlignment="1">
      <alignment horizontal="right" vertical="center" wrapText="1"/>
    </xf>
    <xf numFmtId="0" fontId="52" fillId="6" borderId="63" xfId="0" applyFont="1" applyFill="1" applyBorder="1" applyAlignment="1">
      <alignment horizontal="left" vertical="center" wrapText="1"/>
    </xf>
    <xf numFmtId="0" fontId="57" fillId="6" borderId="62" xfId="0" applyFont="1" applyFill="1" applyBorder="1" applyAlignment="1">
      <alignment horizontal="right" vertical="center" wrapText="1"/>
    </xf>
    <xf numFmtId="17" fontId="52" fillId="6" borderId="63" xfId="0" applyNumberFormat="1" applyFont="1" applyFill="1" applyBorder="1" applyAlignment="1">
      <alignment horizontal="left" vertical="center" wrapText="1"/>
    </xf>
    <xf numFmtId="0" fontId="71" fillId="6" borderId="37" xfId="0" applyFont="1" applyFill="1" applyBorder="1" applyAlignment="1">
      <alignment horizontal="left" vertical="center" wrapText="1"/>
    </xf>
    <xf numFmtId="0" fontId="53" fillId="6" borderId="33" xfId="0" applyFont="1" applyFill="1" applyBorder="1" applyAlignment="1">
      <alignment horizontal="center" vertical="center" wrapText="1"/>
    </xf>
    <xf numFmtId="0" fontId="41" fillId="6" borderId="63" xfId="0" applyFont="1" applyFill="1" applyBorder="1" applyAlignment="1">
      <alignment horizontal="left" vertical="center" wrapText="1"/>
    </xf>
    <xf numFmtId="4" fontId="61" fillId="6" borderId="62" xfId="0" applyNumberFormat="1" applyFont="1" applyFill="1" applyBorder="1" applyAlignment="1">
      <alignment horizontal="center" vertical="center" wrapText="1"/>
    </xf>
    <xf numFmtId="17" fontId="41" fillId="6" borderId="63" xfId="0" applyNumberFormat="1" applyFont="1" applyFill="1" applyBorder="1" applyAlignment="1">
      <alignment horizontal="left" vertical="center" wrapText="1"/>
    </xf>
    <xf numFmtId="0" fontId="73" fillId="6" borderId="37" xfId="0" applyFont="1" applyFill="1" applyBorder="1" applyAlignment="1">
      <alignment horizontal="left" vertical="center" wrapText="1"/>
    </xf>
    <xf numFmtId="0" fontId="66" fillId="6" borderId="33" xfId="0" applyFont="1" applyFill="1" applyBorder="1" applyAlignment="1">
      <alignment horizontal="right" vertical="center" wrapText="1"/>
    </xf>
    <xf numFmtId="0" fontId="60" fillId="6" borderId="20" xfId="0" applyFont="1" applyFill="1" applyBorder="1" applyAlignment="1">
      <alignment horizontal="left" vertical="center" wrapText="1"/>
    </xf>
    <xf numFmtId="0" fontId="57" fillId="6" borderId="21" xfId="0" applyFont="1" applyFill="1" applyBorder="1" applyAlignment="1">
      <alignment horizontal="right" vertical="center" wrapText="1"/>
    </xf>
    <xf numFmtId="0" fontId="52" fillId="6" borderId="18" xfId="0" applyFont="1" applyFill="1" applyBorder="1" applyAlignment="1">
      <alignment horizontal="center" vertical="center" wrapText="1"/>
    </xf>
    <xf numFmtId="0" fontId="52" fillId="6" borderId="0" xfId="0" applyFont="1" applyFill="1" applyAlignment="1">
      <alignment horizontal="center" vertical="center" wrapText="1"/>
    </xf>
    <xf numFmtId="0" fontId="52" fillId="6" borderId="18" xfId="0" applyFont="1" applyFill="1" applyBorder="1" applyAlignment="1">
      <alignment horizontal="left" vertical="center" wrapText="1"/>
    </xf>
    <xf numFmtId="0" fontId="52" fillId="6" borderId="0" xfId="0" applyFont="1" applyFill="1" applyAlignment="1">
      <alignment horizontal="left" vertical="center" wrapText="1"/>
    </xf>
    <xf numFmtId="0" fontId="52" fillId="6" borderId="20" xfId="0" applyFont="1" applyFill="1" applyBorder="1" applyAlignment="1">
      <alignment horizontal="left" vertical="center" wrapText="1"/>
    </xf>
    <xf numFmtId="0" fontId="52" fillId="6" borderId="21" xfId="0" applyFont="1" applyFill="1" applyBorder="1" applyAlignment="1">
      <alignment horizontal="left" vertical="center" wrapText="1"/>
    </xf>
    <xf numFmtId="0" fontId="54" fillId="6" borderId="14" xfId="0" applyFont="1" applyFill="1" applyBorder="1" applyAlignment="1">
      <alignment horizontal="justify" vertical="center" wrapText="1"/>
    </xf>
    <xf numFmtId="0" fontId="55" fillId="6" borderId="23" xfId="0" applyFont="1" applyFill="1" applyBorder="1" applyAlignment="1">
      <alignment horizontal="justify" vertical="center" wrapText="1"/>
    </xf>
    <xf numFmtId="0" fontId="54" fillId="6" borderId="22" xfId="0" applyFont="1" applyFill="1" applyBorder="1" applyAlignment="1">
      <alignment horizontal="justify" vertical="center" wrapText="1"/>
    </xf>
    <xf numFmtId="0" fontId="59" fillId="6" borderId="30" xfId="0" applyFont="1" applyFill="1" applyBorder="1" applyAlignment="1">
      <alignment horizontal="center" vertical="center"/>
    </xf>
    <xf numFmtId="0" fontId="59" fillId="6" borderId="14" xfId="0" applyFont="1" applyFill="1" applyBorder="1" applyAlignment="1">
      <alignment horizontal="center" vertical="center"/>
    </xf>
    <xf numFmtId="0" fontId="59" fillId="6" borderId="24" xfId="0" applyFont="1" applyFill="1" applyBorder="1" applyAlignment="1">
      <alignment horizontal="center" vertical="center"/>
    </xf>
    <xf numFmtId="0" fontId="59" fillId="6" borderId="25" xfId="0" applyFont="1" applyFill="1" applyBorder="1" applyAlignment="1">
      <alignment horizontal="left" vertical="center" wrapText="1"/>
    </xf>
    <xf numFmtId="0" fontId="59" fillId="6" borderId="0" xfId="0" applyFont="1" applyFill="1" applyAlignment="1">
      <alignment horizontal="center" vertical="center"/>
    </xf>
    <xf numFmtId="0" fontId="59" fillId="6" borderId="18" xfId="0" applyFont="1" applyFill="1" applyBorder="1" applyAlignment="1">
      <alignment horizontal="center" vertical="center"/>
    </xf>
    <xf numFmtId="0" fontId="59" fillId="6" borderId="25" xfId="0" applyFont="1" applyFill="1" applyBorder="1" applyAlignment="1">
      <alignment horizontal="center" vertical="center"/>
    </xf>
    <xf numFmtId="0" fontId="59" fillId="6" borderId="19" xfId="0" applyFont="1" applyFill="1" applyBorder="1" applyAlignment="1">
      <alignment horizontal="center" vertical="center"/>
    </xf>
    <xf numFmtId="0" fontId="59" fillId="6" borderId="27" xfId="0" applyFont="1" applyFill="1" applyBorder="1" applyAlignment="1">
      <alignment horizontal="left" vertical="center" wrapText="1"/>
    </xf>
    <xf numFmtId="0" fontId="59" fillId="6" borderId="16" xfId="0" applyFont="1" applyFill="1" applyBorder="1" applyAlignment="1">
      <alignment horizontal="center" vertical="center"/>
    </xf>
    <xf numFmtId="0" fontId="59" fillId="6" borderId="15" xfId="0" applyFont="1" applyFill="1" applyBorder="1" applyAlignment="1">
      <alignment horizontal="center" vertical="center"/>
    </xf>
    <xf numFmtId="0" fontId="59" fillId="6" borderId="27" xfId="0" applyFont="1" applyFill="1" applyBorder="1" applyAlignment="1">
      <alignment horizontal="center" vertical="center"/>
    </xf>
    <xf numFmtId="0" fontId="59" fillId="6" borderId="17" xfId="0" applyFont="1" applyFill="1" applyBorder="1" applyAlignment="1">
      <alignment horizontal="center" vertical="center"/>
    </xf>
    <xf numFmtId="0" fontId="59" fillId="6" borderId="30" xfId="0" applyFont="1" applyFill="1" applyBorder="1" applyAlignment="1">
      <alignment horizontal="left" vertical="center"/>
    </xf>
    <xf numFmtId="0" fontId="67" fillId="6" borderId="30" xfId="0" applyFont="1" applyFill="1" applyBorder="1" applyAlignment="1">
      <alignment horizontal="center" vertical="center"/>
    </xf>
    <xf numFmtId="0" fontId="67" fillId="6" borderId="14" xfId="0" applyFont="1" applyFill="1" applyBorder="1" applyAlignment="1">
      <alignment horizontal="center" vertical="center"/>
    </xf>
    <xf numFmtId="0" fontId="107" fillId="6" borderId="14" xfId="0" applyFont="1" applyFill="1" applyBorder="1" applyAlignment="1">
      <alignment horizontal="center" vertical="center"/>
    </xf>
    <xf numFmtId="0" fontId="107" fillId="6" borderId="24" xfId="0" applyFont="1" applyFill="1" applyBorder="1" applyAlignment="1">
      <alignment horizontal="center" vertical="center"/>
    </xf>
    <xf numFmtId="0" fontId="107" fillId="6" borderId="23" xfId="0" applyFont="1" applyFill="1" applyBorder="1" applyAlignment="1">
      <alignment horizontal="right" vertical="center"/>
    </xf>
    <xf numFmtId="0" fontId="101" fillId="6" borderId="14" xfId="0" applyFont="1" applyFill="1" applyBorder="1" applyAlignment="1">
      <alignment horizontal="left" vertical="center" wrapText="1"/>
    </xf>
    <xf numFmtId="0" fontId="101" fillId="6" borderId="24" xfId="0" applyFont="1" applyFill="1" applyBorder="1" applyAlignment="1">
      <alignment horizontal="center" vertical="center"/>
    </xf>
    <xf numFmtId="0" fontId="101" fillId="6" borderId="24" xfId="0" applyFont="1" applyFill="1" applyBorder="1" applyAlignment="1">
      <alignment horizontal="center" vertical="center" wrapText="1"/>
    </xf>
    <xf numFmtId="0" fontId="102" fillId="6" borderId="23" xfId="0" applyFont="1" applyFill="1" applyBorder="1" applyAlignment="1">
      <alignment horizontal="left" vertical="center"/>
    </xf>
    <xf numFmtId="0" fontId="102" fillId="6" borderId="22" xfId="0" applyFont="1" applyFill="1" applyBorder="1" applyAlignment="1">
      <alignment horizontal="center" vertical="center"/>
    </xf>
    <xf numFmtId="0" fontId="102" fillId="6" borderId="22" xfId="0" applyFont="1" applyFill="1" applyBorder="1" applyAlignment="1">
      <alignment horizontal="center" vertical="center" wrapText="1"/>
    </xf>
    <xf numFmtId="0" fontId="101" fillId="6" borderId="22" xfId="0" applyFont="1" applyFill="1" applyBorder="1" applyAlignment="1">
      <alignment horizontal="center" vertical="center"/>
    </xf>
    <xf numFmtId="0" fontId="101" fillId="6" borderId="22" xfId="0" applyFont="1" applyFill="1" applyBorder="1" applyAlignment="1">
      <alignment horizontal="center" vertical="center" wrapText="1"/>
    </xf>
    <xf numFmtId="0" fontId="122" fillId="6" borderId="18" xfId="0" applyFont="1" applyFill="1" applyBorder="1" applyAlignment="1">
      <alignment horizontal="left" vertical="center"/>
    </xf>
    <xf numFmtId="0" fontId="46" fillId="6" borderId="0" xfId="0" applyFont="1" applyFill="1" applyAlignment="1">
      <alignment horizontal="left" vertical="center" wrapText="1"/>
    </xf>
    <xf numFmtId="0" fontId="42" fillId="6" borderId="14" xfId="0" applyFont="1" applyFill="1" applyBorder="1" applyAlignment="1">
      <alignment horizontal="center" vertical="center" wrapText="1"/>
    </xf>
    <xf numFmtId="0" fontId="42" fillId="6" borderId="24" xfId="0" applyFont="1" applyFill="1" applyBorder="1" applyAlignment="1">
      <alignment horizontal="center" vertical="center" wrapText="1"/>
    </xf>
    <xf numFmtId="0" fontId="41" fillId="6" borderId="22" xfId="0" applyFont="1" applyFill="1" applyBorder="1" applyAlignment="1">
      <alignment horizontal="center" vertical="center" wrapText="1"/>
    </xf>
    <xf numFmtId="0" fontId="47" fillId="6" borderId="14" xfId="0" applyFont="1" applyFill="1" applyBorder="1" applyAlignment="1">
      <alignment horizontal="justify" vertical="center" wrapText="1"/>
    </xf>
    <xf numFmtId="0" fontId="46" fillId="6" borderId="23" xfId="0" applyFont="1" applyFill="1" applyBorder="1" applyAlignment="1">
      <alignment horizontal="justify" vertical="center" wrapText="1"/>
    </xf>
    <xf numFmtId="4" fontId="67" fillId="6" borderId="22" xfId="0" applyNumberFormat="1" applyFont="1" applyFill="1" applyBorder="1" applyAlignment="1">
      <alignment horizontal="center" vertical="center" wrapText="1"/>
    </xf>
    <xf numFmtId="0" fontId="57" fillId="6" borderId="23" xfId="0" applyFont="1" applyFill="1" applyBorder="1" applyAlignment="1">
      <alignment horizontal="center" vertical="center" wrapText="1"/>
    </xf>
    <xf numFmtId="0" fontId="60" fillId="6" borderId="23" xfId="0" applyFont="1" applyFill="1" applyBorder="1" applyAlignment="1">
      <alignment horizontal="left" vertical="center"/>
    </xf>
    <xf numFmtId="0" fontId="59" fillId="6" borderId="23" xfId="0" applyFont="1" applyFill="1" applyBorder="1" applyAlignment="1">
      <alignment horizontal="left" vertical="center"/>
    </xf>
    <xf numFmtId="4" fontId="59" fillId="6" borderId="22" xfId="0" applyNumberFormat="1" applyFont="1" applyFill="1" applyBorder="1" applyAlignment="1">
      <alignment horizontal="center" vertical="center"/>
    </xf>
    <xf numFmtId="0" fontId="59" fillId="6" borderId="22" xfId="0" applyFont="1" applyFill="1" applyBorder="1" applyAlignment="1">
      <alignment horizontal="center" vertical="center"/>
    </xf>
    <xf numFmtId="0" fontId="67" fillId="6" borderId="23" xfId="0" applyFont="1" applyFill="1" applyBorder="1" applyAlignment="1">
      <alignment horizontal="left" vertical="center"/>
    </xf>
    <xf numFmtId="4" fontId="67" fillId="6" borderId="22" xfId="0" applyNumberFormat="1" applyFont="1" applyFill="1" applyBorder="1" applyAlignment="1">
      <alignment horizontal="center" vertical="center"/>
    </xf>
    <xf numFmtId="0" fontId="47" fillId="6" borderId="23" xfId="0" applyFont="1" applyFill="1" applyBorder="1" applyAlignment="1">
      <alignment horizontal="center" vertical="center" wrapText="1"/>
    </xf>
    <xf numFmtId="0" fontId="46" fillId="6" borderId="30" xfId="0" applyFont="1" applyFill="1" applyBorder="1" applyAlignment="1">
      <alignment horizontal="center" vertical="center"/>
    </xf>
    <xf numFmtId="0" fontId="46" fillId="6" borderId="32" xfId="0" applyFont="1" applyFill="1" applyBorder="1" applyAlignment="1">
      <alignment horizontal="center" vertical="center"/>
    </xf>
    <xf numFmtId="0" fontId="46" fillId="6" borderId="32" xfId="0" applyFont="1" applyFill="1" applyBorder="1" applyAlignment="1">
      <alignment horizontal="center" vertical="center" wrapText="1"/>
    </xf>
    <xf numFmtId="9" fontId="48" fillId="6" borderId="20" xfId="0" applyNumberFormat="1" applyFont="1" applyFill="1" applyBorder="1" applyAlignment="1">
      <alignment horizontal="center" vertical="center"/>
    </xf>
    <xf numFmtId="9" fontId="48" fillId="6" borderId="21" xfId="0" applyNumberFormat="1" applyFont="1" applyFill="1" applyBorder="1" applyAlignment="1">
      <alignment horizontal="center" vertical="center"/>
    </xf>
    <xf numFmtId="9" fontId="46" fillId="6" borderId="21" xfId="0" applyNumberFormat="1" applyFont="1" applyFill="1" applyBorder="1" applyAlignment="1">
      <alignment horizontal="center" vertical="center" wrapText="1"/>
    </xf>
    <xf numFmtId="9" fontId="46" fillId="6" borderId="22" xfId="0" applyNumberFormat="1" applyFont="1" applyFill="1" applyBorder="1" applyAlignment="1">
      <alignment horizontal="center" vertical="center" wrapText="1"/>
    </xf>
    <xf numFmtId="0" fontId="59" fillId="6" borderId="43" xfId="0" applyFont="1" applyFill="1" applyBorder="1" applyAlignment="1">
      <alignment horizontal="left" vertical="center"/>
    </xf>
    <xf numFmtId="0" fontId="59" fillId="6" borderId="35" xfId="0" applyFont="1" applyFill="1" applyBorder="1" applyAlignment="1">
      <alignment horizontal="left" vertical="center"/>
    </xf>
    <xf numFmtId="0" fontId="107" fillId="6" borderId="43" xfId="0" applyFont="1" applyFill="1" applyBorder="1" applyAlignment="1">
      <alignment horizontal="left" vertical="center"/>
    </xf>
    <xf numFmtId="0" fontId="108" fillId="6" borderId="24" xfId="0" applyFont="1" applyFill="1" applyBorder="1" applyAlignment="1">
      <alignment horizontal="center" vertical="center"/>
    </xf>
    <xf numFmtId="0" fontId="107" fillId="6" borderId="35" xfId="0" applyFont="1" applyFill="1" applyBorder="1" applyAlignment="1">
      <alignment horizontal="left" vertical="center"/>
    </xf>
    <xf numFmtId="4" fontId="107" fillId="6" borderId="22" xfId="0" applyNumberFormat="1" applyFont="1" applyFill="1" applyBorder="1" applyAlignment="1">
      <alignment horizontal="center" vertical="center"/>
    </xf>
    <xf numFmtId="0" fontId="108" fillId="6" borderId="23" xfId="0" applyFont="1" applyFill="1" applyBorder="1" applyAlignment="1">
      <alignment horizontal="left" vertical="center"/>
    </xf>
    <xf numFmtId="4" fontId="108" fillId="6" borderId="22" xfId="0" applyNumberFormat="1" applyFont="1" applyFill="1" applyBorder="1" applyAlignment="1">
      <alignment horizontal="center" vertical="center"/>
    </xf>
    <xf numFmtId="0" fontId="108" fillId="6" borderId="22" xfId="0" applyFont="1" applyFill="1" applyBorder="1" applyAlignment="1">
      <alignment horizontal="center" vertical="center"/>
    </xf>
    <xf numFmtId="0" fontId="108" fillId="6" borderId="14" xfId="0" applyFont="1" applyFill="1" applyBorder="1" applyAlignment="1">
      <alignment horizontal="left" vertical="center"/>
    </xf>
    <xf numFmtId="0" fontId="107" fillId="6" borderId="23" xfId="0" applyFont="1" applyFill="1" applyBorder="1" applyAlignment="1">
      <alignment horizontal="left" vertical="center" wrapText="1"/>
    </xf>
    <xf numFmtId="0" fontId="107" fillId="6" borderId="23" xfId="0" applyFont="1" applyFill="1" applyBorder="1" applyAlignment="1">
      <alignment horizontal="left" vertical="center"/>
    </xf>
    <xf numFmtId="0" fontId="108" fillId="6" borderId="23" xfId="0" applyFont="1" applyFill="1" applyBorder="1" applyAlignment="1">
      <alignment horizontal="left" vertical="center" wrapText="1"/>
    </xf>
    <xf numFmtId="0" fontId="67" fillId="6" borderId="14" xfId="0" applyFont="1" applyFill="1" applyBorder="1" applyAlignment="1">
      <alignment horizontal="left" vertical="center"/>
    </xf>
    <xf numFmtId="0" fontId="59" fillId="6" borderId="23" xfId="0" applyFont="1" applyFill="1" applyBorder="1" applyAlignment="1">
      <alignment horizontal="left" vertical="center" wrapText="1"/>
    </xf>
    <xf numFmtId="0" fontId="61" fillId="6" borderId="14" xfId="0" applyFont="1" applyFill="1" applyBorder="1" applyAlignment="1">
      <alignment horizontal="left" vertical="center"/>
    </xf>
    <xf numFmtId="4" fontId="61" fillId="6" borderId="24" xfId="0" applyNumberFormat="1" applyFont="1" applyFill="1" applyBorder="1" applyAlignment="1">
      <alignment horizontal="right" vertical="center"/>
    </xf>
    <xf numFmtId="0" fontId="61" fillId="6" borderId="23" xfId="0" applyFont="1" applyFill="1" applyBorder="1" applyAlignment="1">
      <alignment horizontal="left" vertical="center"/>
    </xf>
    <xf numFmtId="4" fontId="61" fillId="6" borderId="22" xfId="0" applyNumberFormat="1" applyFont="1" applyFill="1" applyBorder="1" applyAlignment="1">
      <alignment horizontal="right" vertical="center"/>
    </xf>
    <xf numFmtId="0" fontId="61" fillId="6" borderId="22" xfId="0" applyFont="1" applyFill="1" applyBorder="1" applyAlignment="1">
      <alignment horizontal="right" vertical="center"/>
    </xf>
    <xf numFmtId="0" fontId="62" fillId="6" borderId="23" xfId="0" applyFont="1" applyFill="1" applyBorder="1" applyAlignment="1">
      <alignment horizontal="left" vertical="center"/>
    </xf>
    <xf numFmtId="4" fontId="62" fillId="6" borderId="22" xfId="0" applyNumberFormat="1" applyFont="1" applyFill="1" applyBorder="1" applyAlignment="1">
      <alignment horizontal="right" vertical="center"/>
    </xf>
    <xf numFmtId="0" fontId="58" fillId="6" borderId="0" xfId="0" applyFont="1" applyFill="1" applyAlignment="1">
      <alignment horizontal="center" vertical="center"/>
    </xf>
    <xf numFmtId="0" fontId="14" fillId="6" borderId="0" xfId="2" applyFill="1" applyAlignment="1">
      <alignment horizontal="center" vertical="center"/>
    </xf>
    <xf numFmtId="0" fontId="42" fillId="6" borderId="0" xfId="0" applyFont="1" applyFill="1" applyAlignment="1">
      <alignment horizontal="center" vertical="center"/>
    </xf>
    <xf numFmtId="0" fontId="41" fillId="6" borderId="0" xfId="0" applyFont="1" applyFill="1" applyAlignment="1">
      <alignment horizontal="justify" vertical="center"/>
    </xf>
    <xf numFmtId="0" fontId="42" fillId="6" borderId="0" xfId="0" applyFont="1" applyFill="1" applyAlignment="1">
      <alignment horizontal="justify" vertical="center"/>
    </xf>
    <xf numFmtId="0" fontId="126" fillId="6" borderId="0" xfId="0" applyFont="1" applyFill="1" applyAlignment="1">
      <alignment horizontal="justify" vertical="center"/>
    </xf>
    <xf numFmtId="0" fontId="61" fillId="6" borderId="0" xfId="0" applyFont="1" applyFill="1" applyAlignment="1">
      <alignment horizontal="justify" vertical="center"/>
    </xf>
    <xf numFmtId="0" fontId="14" fillId="6" borderId="0" xfId="2" applyFill="1" applyAlignment="1">
      <alignment horizontal="justify" vertical="center"/>
    </xf>
    <xf numFmtId="0" fontId="120" fillId="6" borderId="0" xfId="0" applyFont="1" applyFill="1" applyAlignment="1">
      <alignment horizontal="justify" vertical="center"/>
    </xf>
    <xf numFmtId="0" fontId="127" fillId="6" borderId="0" xfId="0" applyFont="1" applyFill="1" applyAlignment="1">
      <alignment horizontal="justify" vertical="center"/>
    </xf>
    <xf numFmtId="0" fontId="58" fillId="6" borderId="0" xfId="0" applyFont="1" applyFill="1" applyAlignment="1">
      <alignment horizontal="justify" vertical="center"/>
    </xf>
    <xf numFmtId="0" fontId="42" fillId="6" borderId="0" xfId="0" applyFont="1" applyFill="1" applyAlignment="1">
      <alignment horizontal="left" vertical="center"/>
    </xf>
    <xf numFmtId="0" fontId="41" fillId="6" borderId="0" xfId="0" applyFont="1" applyFill="1" applyAlignment="1">
      <alignment horizontal="left" vertical="center"/>
    </xf>
    <xf numFmtId="0" fontId="56" fillId="6" borderId="0" xfId="0" applyFont="1" applyFill="1" applyAlignment="1">
      <alignment horizontal="left" vertical="center"/>
    </xf>
    <xf numFmtId="0" fontId="34" fillId="6" borderId="0" xfId="0" applyFont="1" applyFill="1" applyAlignment="1">
      <alignment horizontal="justify" vertical="center"/>
    </xf>
    <xf numFmtId="0" fontId="52" fillId="6" borderId="0" xfId="0" applyFont="1" applyFill="1" applyAlignment="1">
      <alignment horizontal="left" vertical="center"/>
    </xf>
    <xf numFmtId="0" fontId="21" fillId="6" borderId="0" xfId="0" applyFont="1" applyFill="1" applyAlignment="1">
      <alignment horizontal="justify" vertical="center"/>
    </xf>
    <xf numFmtId="0" fontId="0" fillId="6" borderId="0" xfId="0" applyFill="1" applyAlignment="1">
      <alignment horizontal="center"/>
    </xf>
    <xf numFmtId="0" fontId="42" fillId="6" borderId="18" xfId="0" applyFont="1" applyFill="1" applyBorder="1" applyAlignment="1">
      <alignment horizontal="justify" vertical="center" wrapText="1"/>
    </xf>
    <xf numFmtId="0" fontId="42" fillId="6" borderId="0" xfId="0" applyFont="1" applyFill="1" applyBorder="1" applyAlignment="1">
      <alignment horizontal="justify" vertical="center" wrapText="1"/>
    </xf>
    <xf numFmtId="0" fontId="42" fillId="6" borderId="19" xfId="0" applyFont="1" applyFill="1" applyBorder="1" applyAlignment="1">
      <alignment horizontal="justify" vertical="center" wrapText="1"/>
    </xf>
    <xf numFmtId="0" fontId="18" fillId="6" borderId="0" xfId="0" applyFont="1" applyFill="1"/>
    <xf numFmtId="0" fontId="42" fillId="0" borderId="16" xfId="0" applyFont="1" applyBorder="1" applyAlignment="1">
      <alignment vertical="center" wrapText="1"/>
    </xf>
    <xf numFmtId="0" fontId="14" fillId="3" borderId="6" xfId="2" applyFill="1" applyBorder="1" applyAlignment="1">
      <alignment horizontal="center"/>
    </xf>
    <xf numFmtId="1" fontId="14" fillId="3" borderId="0" xfId="2" applyNumberFormat="1" applyFill="1" applyAlignment="1">
      <alignment wrapText="1"/>
    </xf>
    <xf numFmtId="1" fontId="14" fillId="3" borderId="6" xfId="2" applyNumberFormat="1" applyFill="1" applyBorder="1" applyAlignment="1">
      <alignment horizontal="center" wrapText="1"/>
    </xf>
    <xf numFmtId="0" fontId="0" fillId="0" borderId="0" xfId="0" applyBorder="1"/>
    <xf numFmtId="0" fontId="13" fillId="0" borderId="0" xfId="0" applyNumberFormat="1" applyFont="1" applyBorder="1"/>
    <xf numFmtId="1" fontId="7" fillId="0" borderId="0" xfId="0" applyNumberFormat="1" applyFont="1" applyBorder="1"/>
    <xf numFmtId="0" fontId="8" fillId="0" borderId="0" xfId="0" applyNumberFormat="1" applyFont="1" applyBorder="1"/>
    <xf numFmtId="0" fontId="7" fillId="0" borderId="0" xfId="0" applyNumberFormat="1" applyFont="1" applyBorder="1"/>
    <xf numFmtId="0" fontId="32" fillId="3" borderId="10" xfId="2" applyNumberFormat="1" applyFont="1" applyFill="1" applyBorder="1" applyAlignment="1">
      <alignment horizontal="center" vertical="center"/>
    </xf>
    <xf numFmtId="0" fontId="32" fillId="3" borderId="0" xfId="2" applyFont="1" applyFill="1" applyAlignment="1">
      <alignment horizontal="center"/>
    </xf>
    <xf numFmtId="0" fontId="32" fillId="3" borderId="10" xfId="2" applyNumberFormat="1" applyFont="1" applyFill="1" applyBorder="1" applyAlignment="1">
      <alignment horizontal="center"/>
    </xf>
    <xf numFmtId="0" fontId="129" fillId="3" borderId="10" xfId="2" applyNumberFormat="1" applyFont="1" applyFill="1" applyBorder="1" applyAlignment="1">
      <alignment horizontal="center"/>
    </xf>
    <xf numFmtId="0" fontId="129" fillId="3" borderId="10" xfId="2" applyNumberFormat="1" applyFont="1" applyFill="1" applyBorder="1" applyAlignment="1">
      <alignment horizontal="center" vertical="center"/>
    </xf>
    <xf numFmtId="0" fontId="29" fillId="3" borderId="10" xfId="2" applyNumberFormat="1" applyFont="1" applyFill="1" applyBorder="1" applyAlignment="1">
      <alignment horizontal="left"/>
    </xf>
    <xf numFmtId="0" fontId="25" fillId="0" borderId="0" xfId="6" applyFill="1"/>
    <xf numFmtId="0" fontId="25" fillId="0" borderId="0" xfId="6" applyFill="1" applyAlignment="1">
      <alignment horizontal="center"/>
    </xf>
    <xf numFmtId="0" fontId="25" fillId="3" borderId="11" xfId="6" applyNumberFormat="1" applyBorder="1" applyAlignment="1">
      <alignment wrapText="1"/>
    </xf>
    <xf numFmtId="0" fontId="25" fillId="3" borderId="11" xfId="6" applyNumberFormat="1" applyBorder="1"/>
    <xf numFmtId="0" fontId="16" fillId="0" borderId="64" xfId="4" applyBorder="1"/>
    <xf numFmtId="0" fontId="16" fillId="0" borderId="6" xfId="4" applyBorder="1"/>
    <xf numFmtId="0" fontId="16" fillId="0" borderId="6" xfId="4" applyBorder="1" applyAlignment="1"/>
    <xf numFmtId="0" fontId="25" fillId="3" borderId="10" xfId="6" applyNumberFormat="1" applyBorder="1" applyAlignment="1">
      <alignment horizontal="left" indent="3"/>
    </xf>
    <xf numFmtId="0" fontId="25" fillId="3" borderId="10" xfId="6" applyNumberFormat="1" applyBorder="1" applyAlignment="1">
      <alignment horizontal="left" indent="6"/>
    </xf>
    <xf numFmtId="0" fontId="131" fillId="3" borderId="10" xfId="2" applyFont="1" applyFill="1" applyBorder="1" applyAlignment="1">
      <alignment horizontal="center"/>
    </xf>
    <xf numFmtId="0" fontId="0" fillId="0" borderId="0" xfId="0" applyFill="1" applyAlignment="1">
      <alignment wrapText="1"/>
    </xf>
    <xf numFmtId="3" fontId="0" fillId="0" borderId="0" xfId="0" applyNumberFormat="1" applyFill="1" applyAlignment="1">
      <alignment wrapText="1"/>
    </xf>
    <xf numFmtId="0" fontId="25" fillId="0" borderId="0" xfId="6" applyNumberFormat="1" applyFont="1" applyFill="1" applyBorder="1" applyAlignment="1">
      <alignment horizontal="right"/>
    </xf>
    <xf numFmtId="1" fontId="30" fillId="0" borderId="0" xfId="6" applyNumberFormat="1" applyFont="1" applyFill="1" applyBorder="1"/>
    <xf numFmtId="0" fontId="1" fillId="3" borderId="0" xfId="6" applyFont="1" applyBorder="1" applyAlignment="1">
      <alignment wrapText="1"/>
    </xf>
    <xf numFmtId="1" fontId="17" fillId="2" borderId="6" xfId="5" applyNumberFormat="1" applyFont="1" applyBorder="1"/>
    <xf numFmtId="0" fontId="3" fillId="3" borderId="65" xfId="6" applyFont="1" applyBorder="1" applyAlignment="1">
      <alignment wrapText="1"/>
    </xf>
    <xf numFmtId="1" fontId="0" fillId="0" borderId="0" xfId="0" applyNumberFormat="1" applyBorder="1"/>
    <xf numFmtId="1" fontId="17" fillId="0" borderId="0" xfId="5" applyNumberFormat="1" applyFont="1" applyFill="1" applyBorder="1"/>
    <xf numFmtId="1" fontId="0" fillId="0" borderId="0" xfId="0" applyNumberFormat="1" applyFill="1" applyBorder="1" applyAlignment="1">
      <alignment horizontal="center"/>
    </xf>
    <xf numFmtId="0" fontId="25" fillId="0" borderId="7" xfId="6" applyNumberFormat="1" applyFont="1" applyFill="1" applyBorder="1" applyAlignment="1">
      <alignment horizontal="right"/>
    </xf>
    <xf numFmtId="0" fontId="14" fillId="0" borderId="0" xfId="2" applyFill="1"/>
    <xf numFmtId="0" fontId="30" fillId="3" borderId="10" xfId="6" applyNumberFormat="1" applyFont="1" applyBorder="1" applyAlignment="1">
      <alignment horizontal="left" indent="5"/>
    </xf>
    <xf numFmtId="0" fontId="29" fillId="7" borderId="10" xfId="6" applyNumberFormat="1" applyFont="1" applyFill="1" applyBorder="1"/>
    <xf numFmtId="0" fontId="25" fillId="7" borderId="10" xfId="6" applyNumberFormat="1" applyFont="1" applyFill="1" applyBorder="1"/>
    <xf numFmtId="0" fontId="28" fillId="7" borderId="10" xfId="6" applyNumberFormat="1" applyFont="1" applyFill="1" applyBorder="1" applyAlignment="1">
      <alignment horizontal="left" indent="2"/>
    </xf>
    <xf numFmtId="0" fontId="28" fillId="7" borderId="10" xfId="6" applyNumberFormat="1" applyFont="1" applyFill="1" applyBorder="1" applyAlignment="1">
      <alignment horizontal="left" indent="5"/>
    </xf>
    <xf numFmtId="0" fontId="29" fillId="7" borderId="10" xfId="2" applyNumberFormat="1" applyFont="1" applyFill="1" applyBorder="1"/>
    <xf numFmtId="0" fontId="25" fillId="7" borderId="10" xfId="6" applyNumberFormat="1" applyFill="1" applyBorder="1"/>
    <xf numFmtId="0" fontId="30" fillId="7" borderId="10" xfId="6" applyNumberFormat="1" applyFont="1" applyFill="1" applyBorder="1" applyAlignment="1">
      <alignment horizontal="left" indent="2"/>
    </xf>
    <xf numFmtId="0" fontId="30" fillId="7" borderId="10" xfId="6" applyNumberFormat="1" applyFont="1" applyFill="1" applyBorder="1" applyAlignment="1">
      <alignment horizontal="left" indent="5"/>
    </xf>
    <xf numFmtId="0" fontId="29" fillId="7" borderId="11" xfId="6" applyNumberFormat="1" applyFont="1" applyFill="1" applyBorder="1"/>
    <xf numFmtId="0" fontId="132" fillId="7" borderId="12" xfId="2" applyNumberFormat="1" applyFont="1" applyFill="1" applyBorder="1"/>
    <xf numFmtId="0" fontId="132" fillId="7" borderId="10" xfId="2" applyNumberFormat="1" applyFont="1" applyFill="1" applyBorder="1"/>
    <xf numFmtId="0" fontId="132" fillId="7" borderId="10" xfId="2" applyFont="1" applyFill="1" applyBorder="1"/>
    <xf numFmtId="0" fontId="17" fillId="2" borderId="66" xfId="5" applyFont="1" applyBorder="1"/>
    <xf numFmtId="0" fontId="133" fillId="3" borderId="0" xfId="2" applyNumberFormat="1" applyFont="1" applyFill="1" applyAlignment="1">
      <alignment horizontal="center" vertical="center"/>
    </xf>
    <xf numFmtId="0" fontId="133" fillId="3" borderId="6" xfId="2" applyFont="1" applyFill="1" applyBorder="1" applyAlignment="1">
      <alignment horizontal="center"/>
    </xf>
    <xf numFmtId="1" fontId="133" fillId="3" borderId="9" xfId="2" applyNumberFormat="1" applyFont="1" applyFill="1" applyBorder="1" applyAlignment="1">
      <alignment horizontal="center"/>
    </xf>
    <xf numFmtId="1" fontId="133" fillId="3" borderId="6" xfId="2" applyNumberFormat="1" applyFont="1" applyFill="1" applyBorder="1" applyAlignment="1">
      <alignment horizontal="center" wrapText="1"/>
    </xf>
    <xf numFmtId="0" fontId="133" fillId="3" borderId="6" xfId="2" applyFont="1" applyFill="1" applyBorder="1" applyAlignment="1">
      <alignment horizontal="center" wrapText="1"/>
    </xf>
    <xf numFmtId="0" fontId="134" fillId="3" borderId="10" xfId="6" applyNumberFormat="1" applyFont="1" applyBorder="1" applyAlignment="1">
      <alignment horizontal="left" indent="4"/>
    </xf>
    <xf numFmtId="0" fontId="133" fillId="3" borderId="6" xfId="2" applyFont="1" applyFill="1" applyBorder="1"/>
    <xf numFmtId="0" fontId="133" fillId="3" borderId="6" xfId="2" applyFont="1" applyFill="1" applyBorder="1" applyAlignment="1">
      <alignment horizontal="left"/>
    </xf>
    <xf numFmtId="0" fontId="133" fillId="3" borderId="0" xfId="2" applyFont="1" applyFill="1" applyAlignment="1">
      <alignment horizontal="center"/>
    </xf>
    <xf numFmtId="1" fontId="133" fillId="3" borderId="0" xfId="2" applyNumberFormat="1" applyFont="1" applyFill="1" applyAlignment="1">
      <alignment horizontal="center" wrapText="1"/>
    </xf>
    <xf numFmtId="1" fontId="133" fillId="3" borderId="0" xfId="2" applyNumberFormat="1" applyFont="1" applyFill="1" applyAlignment="1">
      <alignment horizontal="center"/>
    </xf>
    <xf numFmtId="0" fontId="29" fillId="3" borderId="6" xfId="6" applyFont="1" applyBorder="1" applyAlignment="1">
      <alignment horizontal="center"/>
    </xf>
    <xf numFmtId="0" fontId="133" fillId="3" borderId="0" xfId="2" applyNumberFormat="1" applyFont="1" applyFill="1" applyAlignment="1">
      <alignment horizontal="center"/>
    </xf>
    <xf numFmtId="0" fontId="133" fillId="3" borderId="0" xfId="2" applyFont="1" applyFill="1" applyAlignment="1">
      <alignment horizontal="center" wrapText="1"/>
    </xf>
    <xf numFmtId="0" fontId="132" fillId="3" borderId="10" xfId="2" applyNumberFormat="1" applyFont="1" applyFill="1" applyBorder="1" applyAlignment="1">
      <alignment horizontal="center" vertical="center"/>
    </xf>
    <xf numFmtId="0" fontId="25" fillId="3" borderId="0" xfId="6" applyNumberFormat="1" applyAlignment="1">
      <alignment vertical="top" wrapText="1"/>
    </xf>
    <xf numFmtId="0" fontId="135" fillId="7" borderId="11" xfId="2" applyFont="1" applyFill="1" applyBorder="1" applyAlignment="1"/>
    <xf numFmtId="0" fontId="136" fillId="7" borderId="10" xfId="6" applyNumberFormat="1" applyFont="1" applyFill="1" applyBorder="1" applyAlignment="1"/>
    <xf numFmtId="0" fontId="136" fillId="7" borderId="10" xfId="6" applyFont="1" applyFill="1" applyBorder="1" applyAlignment="1"/>
    <xf numFmtId="0" fontId="137" fillId="3" borderId="10" xfId="2" applyNumberFormat="1" applyFont="1" applyFill="1" applyBorder="1" applyAlignment="1">
      <alignment horizontal="center"/>
    </xf>
    <xf numFmtId="1" fontId="28" fillId="3" borderId="10" xfId="6" applyNumberFormat="1" applyFont="1" applyBorder="1" applyAlignment="1">
      <alignment horizontal="right"/>
    </xf>
    <xf numFmtId="0" fontId="137" fillId="3" borderId="10" xfId="2" applyFont="1" applyFill="1" applyBorder="1" applyAlignment="1">
      <alignment horizontal="center"/>
    </xf>
    <xf numFmtId="0" fontId="28" fillId="3" borderId="10" xfId="6" applyFont="1" applyBorder="1" applyAlignment="1">
      <alignment horizontal="right"/>
    </xf>
    <xf numFmtId="0" fontId="28" fillId="3" borderId="11" xfId="6" applyFont="1" applyBorder="1" applyAlignment="1">
      <alignment horizontal="center"/>
    </xf>
    <xf numFmtId="1" fontId="28" fillId="3" borderId="11" xfId="6" applyNumberFormat="1" applyFont="1" applyBorder="1" applyAlignment="1">
      <alignment horizontal="right"/>
    </xf>
    <xf numFmtId="1" fontId="25" fillId="3" borderId="11" xfId="6" applyNumberFormat="1" applyFont="1" applyBorder="1" applyAlignment="1">
      <alignment horizontal="right"/>
    </xf>
    <xf numFmtId="0" fontId="29" fillId="7" borderId="11" xfId="2" applyNumberFormat="1" applyFont="1" applyFill="1" applyBorder="1"/>
    <xf numFmtId="1" fontId="25" fillId="3" borderId="10" xfId="6" applyNumberFormat="1" applyFont="1" applyBorder="1"/>
    <xf numFmtId="0" fontId="29" fillId="3" borderId="11" xfId="2" applyNumberFormat="1" applyFont="1" applyFill="1" applyBorder="1" applyAlignment="1">
      <alignment horizontal="left"/>
    </xf>
    <xf numFmtId="0" fontId="29" fillId="3" borderId="10" xfId="6" applyNumberFormat="1" applyFont="1" applyBorder="1" applyAlignment="1"/>
    <xf numFmtId="1" fontId="31" fillId="3" borderId="10" xfId="6" applyNumberFormat="1" applyFont="1" applyBorder="1"/>
    <xf numFmtId="0" fontId="31" fillId="3" borderId="11" xfId="6" applyNumberFormat="1" applyFont="1" applyBorder="1" applyAlignment="1">
      <alignment horizontal="center" vertical="center"/>
    </xf>
    <xf numFmtId="1" fontId="31" fillId="3" borderId="11" xfId="6" applyNumberFormat="1" applyFont="1" applyBorder="1"/>
    <xf numFmtId="165" fontId="7" fillId="0" borderId="0" xfId="0" applyNumberFormat="1" applyFont="1" applyFill="1"/>
    <xf numFmtId="4" fontId="0" fillId="0" borderId="0" xfId="0" applyNumberFormat="1" applyFill="1"/>
    <xf numFmtId="0" fontId="29" fillId="3" borderId="11" xfId="2" applyNumberFormat="1" applyFont="1" applyFill="1" applyBorder="1" applyAlignment="1"/>
    <xf numFmtId="0" fontId="139" fillId="0" borderId="0" xfId="9" applyNumberFormat="1" applyFont="1" applyFill="1" applyBorder="1" applyAlignment="1">
      <alignment horizontal="center"/>
    </xf>
    <xf numFmtId="0" fontId="139" fillId="0" borderId="0" xfId="9" applyNumberFormat="1" applyFont="1" applyFill="1" applyAlignment="1">
      <alignment horizontal="center"/>
    </xf>
    <xf numFmtId="0" fontId="141" fillId="0" borderId="0" xfId="0" applyFont="1"/>
    <xf numFmtId="0" fontId="0" fillId="8" borderId="0" xfId="0" applyFill="1"/>
    <xf numFmtId="0" fontId="140" fillId="8" borderId="0" xfId="0" applyFont="1" applyFill="1" applyAlignment="1">
      <alignment wrapText="1"/>
    </xf>
    <xf numFmtId="0" fontId="140" fillId="0" borderId="0" xfId="0" applyFont="1" applyFill="1" applyAlignment="1">
      <alignment wrapText="1"/>
    </xf>
    <xf numFmtId="0" fontId="140" fillId="0" borderId="0" xfId="0" applyFont="1" applyFill="1"/>
    <xf numFmtId="0" fontId="140" fillId="0" borderId="0" xfId="0" applyFont="1" applyAlignment="1">
      <alignment wrapText="1"/>
    </xf>
    <xf numFmtId="0" fontId="140" fillId="0" borderId="0" xfId="0" applyFont="1"/>
    <xf numFmtId="0" fontId="141" fillId="0" borderId="0" xfId="0" applyFont="1" applyAlignment="1">
      <alignment wrapText="1"/>
    </xf>
    <xf numFmtId="0" fontId="141" fillId="0" borderId="0" xfId="0" applyFont="1" applyAlignment="1">
      <alignment horizontal="right"/>
    </xf>
    <xf numFmtId="0" fontId="0" fillId="8" borderId="0" xfId="0" applyFill="1" applyAlignment="1">
      <alignment horizontal="right"/>
    </xf>
    <xf numFmtId="0" fontId="0" fillId="0" borderId="0" xfId="0" applyFill="1" applyAlignment="1">
      <alignment horizontal="right"/>
    </xf>
    <xf numFmtId="0" fontId="0" fillId="0" borderId="0" xfId="0" applyAlignment="1">
      <alignment horizontal="right"/>
    </xf>
    <xf numFmtId="0" fontId="141" fillId="0" borderId="0" xfId="0" applyFont="1" applyAlignment="1">
      <alignment horizontal="center"/>
    </xf>
    <xf numFmtId="0" fontId="14" fillId="3" borderId="0" xfId="2" applyFill="1" applyAlignment="1">
      <alignment horizontal="center"/>
    </xf>
    <xf numFmtId="169" fontId="25" fillId="3" borderId="11" xfId="6" applyNumberFormat="1" applyBorder="1"/>
    <xf numFmtId="0" fontId="0" fillId="0" borderId="0" xfId="0" applyFont="1" applyFill="1" applyBorder="1"/>
    <xf numFmtId="0" fontId="16" fillId="0" borderId="64" xfId="4" applyBorder="1" applyAlignment="1">
      <alignment wrapText="1"/>
    </xf>
    <xf numFmtId="0" fontId="133" fillId="3" borderId="10" xfId="2" applyNumberFormat="1" applyFont="1" applyFill="1" applyBorder="1" applyAlignment="1">
      <alignment wrapText="1"/>
    </xf>
    <xf numFmtId="0" fontId="25" fillId="3" borderId="64" xfId="6" applyBorder="1" applyAlignment="1">
      <alignment wrapText="1"/>
    </xf>
    <xf numFmtId="0" fontId="25" fillId="3" borderId="6" xfId="6" applyNumberFormat="1" applyFont="1" applyBorder="1" applyAlignment="1">
      <alignment wrapText="1"/>
    </xf>
    <xf numFmtId="0" fontId="138" fillId="3" borderId="6" xfId="2" applyNumberFormat="1" applyFont="1" applyFill="1" applyBorder="1" applyAlignment="1">
      <alignment horizontal="center"/>
    </xf>
    <xf numFmtId="1" fontId="25" fillId="3" borderId="6" xfId="6" applyNumberFormat="1" applyFont="1" applyBorder="1"/>
    <xf numFmtId="0" fontId="142" fillId="6" borderId="0" xfId="0" applyFont="1" applyFill="1" applyAlignment="1">
      <alignment vertical="center" wrapText="1"/>
    </xf>
    <xf numFmtId="0" fontId="0" fillId="6" borderId="7" xfId="0" applyFill="1" applyBorder="1"/>
    <xf numFmtId="0" fontId="145" fillId="6" borderId="0" xfId="0" applyFont="1" applyFill="1" applyAlignment="1">
      <alignment vertical="center" wrapText="1"/>
    </xf>
    <xf numFmtId="0" fontId="18" fillId="0" borderId="0" xfId="0" applyFont="1"/>
    <xf numFmtId="0" fontId="29" fillId="0" borderId="0" xfId="6" applyNumberFormat="1" applyFont="1" applyFill="1" applyBorder="1" applyAlignment="1">
      <alignment horizontal="left" indent="1"/>
    </xf>
    <xf numFmtId="0" fontId="29" fillId="0" borderId="0" xfId="2" applyNumberFormat="1" applyFont="1" applyFill="1" applyBorder="1" applyAlignment="1">
      <alignment horizontal="left" indent="1"/>
    </xf>
    <xf numFmtId="0" fontId="0" fillId="0" borderId="0" xfId="0" applyBorder="1" applyAlignment="1">
      <alignment horizontal="left" indent="1"/>
    </xf>
    <xf numFmtId="0" fontId="132" fillId="0" borderId="0" xfId="2" applyNumberFormat="1" applyFont="1" applyFill="1" applyBorder="1" applyAlignment="1">
      <alignment horizontal="left" indent="1"/>
    </xf>
    <xf numFmtId="0" fontId="132" fillId="0" borderId="0" xfId="2" applyFont="1" applyFill="1" applyBorder="1" applyAlignment="1">
      <alignment horizontal="left" indent="1"/>
    </xf>
    <xf numFmtId="0" fontId="36" fillId="0" borderId="0" xfId="4" applyNumberFormat="1" applyFont="1" applyFill="1" applyBorder="1" applyAlignment="1">
      <alignment horizontal="left" indent="1"/>
    </xf>
    <xf numFmtId="0" fontId="29" fillId="0" borderId="0" xfId="6" applyNumberFormat="1" applyFont="1" applyFill="1" applyBorder="1" applyAlignment="1">
      <alignment horizontal="left" indent="2"/>
    </xf>
    <xf numFmtId="0" fontId="29" fillId="0" borderId="0" xfId="2" applyNumberFormat="1" applyFont="1" applyFill="1" applyBorder="1" applyAlignment="1">
      <alignment horizontal="left" indent="2"/>
    </xf>
    <xf numFmtId="0" fontId="25" fillId="0" borderId="0" xfId="6" applyNumberFormat="1" applyFill="1" applyBorder="1" applyAlignment="1">
      <alignment horizontal="left" indent="1"/>
    </xf>
    <xf numFmtId="0" fontId="25" fillId="0" borderId="0" xfId="6" applyFill="1" applyBorder="1" applyAlignment="1">
      <alignment horizontal="left" indent="2"/>
    </xf>
    <xf numFmtId="0" fontId="25" fillId="0" borderId="0" xfId="6" applyNumberFormat="1" applyFill="1" applyBorder="1" applyAlignment="1">
      <alignment horizontal="left" indent="2"/>
    </xf>
    <xf numFmtId="0" fontId="25" fillId="0" borderId="0" xfId="6" applyNumberFormat="1" applyFont="1" applyFill="1" applyBorder="1" applyAlignment="1">
      <alignment horizontal="left" indent="1"/>
    </xf>
    <xf numFmtId="0" fontId="135" fillId="0" borderId="0" xfId="6" applyNumberFormat="1" applyFont="1" applyFill="1" applyBorder="1" applyAlignment="1">
      <alignment horizontal="left" indent="2"/>
    </xf>
    <xf numFmtId="0" fontId="146" fillId="0" borderId="0" xfId="0" applyFont="1" applyAlignment="1">
      <alignment horizontal="center" vertical="center"/>
    </xf>
    <xf numFmtId="0" fontId="147" fillId="3" borderId="10" xfId="6" applyNumberFormat="1" applyFont="1" applyBorder="1" applyAlignment="1">
      <alignment horizontal="center" vertical="center"/>
    </xf>
    <xf numFmtId="0" fontId="136" fillId="3" borderId="10" xfId="6" applyNumberFormat="1" applyFont="1" applyBorder="1" applyAlignment="1">
      <alignment horizontal="center" vertical="center"/>
    </xf>
    <xf numFmtId="0" fontId="147" fillId="3" borderId="10" xfId="6" applyNumberFormat="1" applyFont="1" applyBorder="1" applyAlignment="1">
      <alignment horizontal="center"/>
    </xf>
    <xf numFmtId="0" fontId="136" fillId="3" borderId="10" xfId="6" applyNumberFormat="1" applyFont="1" applyBorder="1" applyAlignment="1">
      <alignment horizontal="center"/>
    </xf>
    <xf numFmtId="0" fontId="148" fillId="3" borderId="0" xfId="2" applyFont="1" applyFill="1" applyAlignment="1">
      <alignment horizontal="center"/>
    </xf>
    <xf numFmtId="0" fontId="136" fillId="3" borderId="11" xfId="6" applyNumberFormat="1" applyFont="1" applyBorder="1" applyAlignment="1">
      <alignment horizontal="center"/>
    </xf>
    <xf numFmtId="0" fontId="136" fillId="3" borderId="12" xfId="6" applyNumberFormat="1" applyFont="1" applyBorder="1" applyAlignment="1">
      <alignment horizontal="left" indent="2"/>
    </xf>
    <xf numFmtId="0" fontId="149" fillId="3" borderId="10" xfId="2" applyNumberFormat="1" applyFont="1" applyFill="1" applyBorder="1" applyAlignment="1">
      <alignment horizontal="center"/>
    </xf>
    <xf numFmtId="0" fontId="148" fillId="3" borderId="10" xfId="2" applyNumberFormat="1" applyFont="1" applyFill="1" applyBorder="1" applyAlignment="1">
      <alignment horizontal="center" vertical="center"/>
    </xf>
    <xf numFmtId="0" fontId="136" fillId="3" borderId="11" xfId="6" applyNumberFormat="1" applyFont="1" applyBorder="1" applyAlignment="1">
      <alignment horizontal="center" vertical="center"/>
    </xf>
    <xf numFmtId="0" fontId="15" fillId="0" borderId="3" xfId="3" applyAlignment="1">
      <alignment horizontal="center" vertical="center"/>
    </xf>
    <xf numFmtId="0" fontId="141" fillId="0" borderId="0" xfId="0" applyFont="1" applyAlignment="1">
      <alignment horizontal="center"/>
    </xf>
    <xf numFmtId="0" fontId="42" fillId="6" borderId="18" xfId="0" applyFont="1" applyFill="1" applyBorder="1" applyAlignment="1">
      <alignment horizontal="center" vertical="center" wrapText="1"/>
    </xf>
    <xf numFmtId="0" fontId="42" fillId="6" borderId="0"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62" fillId="6" borderId="18" xfId="0" applyFont="1" applyFill="1" applyBorder="1" applyAlignment="1">
      <alignment horizontal="justify" vertical="center" wrapText="1"/>
    </xf>
    <xf numFmtId="0" fontId="62" fillId="6" borderId="0" xfId="0" applyFont="1" applyFill="1" applyBorder="1" applyAlignment="1">
      <alignment horizontal="justify" vertical="center" wrapText="1"/>
    </xf>
    <xf numFmtId="0" fontId="62" fillId="6" borderId="19" xfId="0" applyFont="1" applyFill="1" applyBorder="1" applyAlignment="1">
      <alignment horizontal="justify" vertical="center" wrapText="1"/>
    </xf>
    <xf numFmtId="0" fontId="61" fillId="6" borderId="20" xfId="0" applyFont="1" applyFill="1" applyBorder="1" applyAlignment="1">
      <alignment horizontal="justify" vertical="center" wrapText="1"/>
    </xf>
    <xf numFmtId="0" fontId="61" fillId="6" borderId="21" xfId="0" applyFont="1" applyFill="1" applyBorder="1" applyAlignment="1">
      <alignment horizontal="justify" vertical="center" wrapText="1"/>
    </xf>
    <xf numFmtId="0" fontId="61" fillId="6" borderId="22" xfId="0" applyFont="1" applyFill="1" applyBorder="1" applyAlignment="1">
      <alignment horizontal="justify" vertical="center" wrapText="1"/>
    </xf>
    <xf numFmtId="0" fontId="61" fillId="6" borderId="18" xfId="0" applyFont="1" applyFill="1" applyBorder="1" applyAlignment="1">
      <alignment horizontal="justify" vertical="center" wrapText="1"/>
    </xf>
    <xf numFmtId="0" fontId="61" fillId="6" borderId="0" xfId="0" applyFont="1" applyFill="1" applyBorder="1" applyAlignment="1">
      <alignment horizontal="justify" vertical="center" wrapText="1"/>
    </xf>
    <xf numFmtId="0" fontId="61" fillId="6" borderId="19" xfId="0" applyFont="1" applyFill="1" applyBorder="1" applyAlignment="1">
      <alignment horizontal="justify" vertical="center" wrapText="1"/>
    </xf>
    <xf numFmtId="0" fontId="41" fillId="6" borderId="18" xfId="0" applyFont="1" applyFill="1" applyBorder="1" applyAlignment="1">
      <alignment horizontal="justify" vertical="center" wrapText="1"/>
    </xf>
    <xf numFmtId="0" fontId="41" fillId="6" borderId="0" xfId="0" applyFont="1" applyFill="1" applyBorder="1" applyAlignment="1">
      <alignment horizontal="justify" vertical="center" wrapText="1"/>
    </xf>
    <xf numFmtId="0" fontId="41" fillId="6" borderId="19" xfId="0" applyFont="1" applyFill="1" applyBorder="1" applyAlignment="1">
      <alignment horizontal="justify" vertical="center" wrapText="1"/>
    </xf>
    <xf numFmtId="0" fontId="41" fillId="6" borderId="20" xfId="0" applyFont="1" applyFill="1" applyBorder="1" applyAlignment="1">
      <alignment horizontal="left" vertical="center" wrapText="1"/>
    </xf>
    <xf numFmtId="0" fontId="41" fillId="6" borderId="21" xfId="0" applyFont="1" applyFill="1" applyBorder="1" applyAlignment="1">
      <alignment horizontal="left" vertical="center" wrapText="1"/>
    </xf>
    <xf numFmtId="0" fontId="41" fillId="6" borderId="22" xfId="0" applyFont="1" applyFill="1" applyBorder="1" applyAlignment="1">
      <alignment horizontal="left" vertical="center" wrapText="1"/>
    </xf>
    <xf numFmtId="0" fontId="42" fillId="6" borderId="15"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2" fillId="6" borderId="17"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2" fillId="6" borderId="21" xfId="0" applyFont="1" applyFill="1" applyBorder="1" applyAlignment="1">
      <alignment horizontal="center" vertical="center" wrapText="1"/>
    </xf>
    <xf numFmtId="0" fontId="42" fillId="6" borderId="22" xfId="0" applyFont="1" applyFill="1" applyBorder="1" applyAlignment="1">
      <alignment horizontal="center" vertical="center" wrapText="1"/>
    </xf>
    <xf numFmtId="0" fontId="66" fillId="6" borderId="18" xfId="0" applyFont="1" applyFill="1" applyBorder="1" applyAlignment="1">
      <alignment horizontal="justify" vertical="center" wrapText="1"/>
    </xf>
    <xf numFmtId="0" fontId="66" fillId="6" borderId="0" xfId="0" applyFont="1" applyFill="1" applyBorder="1" applyAlignment="1">
      <alignment horizontal="justify" vertical="center" wrapText="1"/>
    </xf>
    <xf numFmtId="0" fontId="66" fillId="6" borderId="19" xfId="0" applyFont="1" applyFill="1" applyBorder="1" applyAlignment="1">
      <alignment horizontal="justify" vertical="center" wrapText="1"/>
    </xf>
    <xf numFmtId="0" fontId="66" fillId="6" borderId="18" xfId="0" applyFont="1" applyFill="1" applyBorder="1" applyAlignment="1">
      <alignment horizontal="left" vertical="center" wrapText="1"/>
    </xf>
    <xf numFmtId="0" fontId="66" fillId="6" borderId="0" xfId="0" applyFont="1" applyFill="1" applyBorder="1" applyAlignment="1">
      <alignment horizontal="left" vertical="center" wrapText="1"/>
    </xf>
    <xf numFmtId="0" fontId="66" fillId="6" borderId="19" xfId="0" applyFont="1" applyFill="1" applyBorder="1" applyAlignment="1">
      <alignment horizontal="left" vertical="center" wrapText="1"/>
    </xf>
    <xf numFmtId="0" fontId="47" fillId="6" borderId="15" xfId="0" applyFont="1" applyFill="1" applyBorder="1" applyAlignment="1">
      <alignment horizontal="center" vertical="center" wrapText="1"/>
    </xf>
    <xf numFmtId="0" fontId="47" fillId="6" borderId="17" xfId="0" applyFont="1" applyFill="1" applyBorder="1" applyAlignment="1">
      <alignment horizontal="center" vertical="center" wrapText="1"/>
    </xf>
    <xf numFmtId="0" fontId="47" fillId="6" borderId="20" xfId="0" applyFont="1" applyFill="1" applyBorder="1" applyAlignment="1">
      <alignment horizontal="center" vertical="center" wrapText="1"/>
    </xf>
    <xf numFmtId="0" fontId="47" fillId="6" borderId="22" xfId="0" applyFont="1" applyFill="1" applyBorder="1" applyAlignment="1">
      <alignment horizontal="center" vertical="center" wrapText="1"/>
    </xf>
    <xf numFmtId="0" fontId="41" fillId="6" borderId="18" xfId="0" applyFont="1" applyFill="1" applyBorder="1" applyAlignment="1">
      <alignment horizontal="center" vertical="center" wrapText="1"/>
    </xf>
    <xf numFmtId="0" fontId="41" fillId="6" borderId="0" xfId="0" applyFont="1" applyFill="1" applyBorder="1" applyAlignment="1">
      <alignment horizontal="center" vertical="center" wrapText="1"/>
    </xf>
    <xf numFmtId="0" fontId="41" fillId="6" borderId="19" xfId="0" applyFont="1" applyFill="1" applyBorder="1" applyAlignment="1">
      <alignment horizontal="center" vertical="center" wrapText="1"/>
    </xf>
    <xf numFmtId="0" fontId="42" fillId="6" borderId="20" xfId="0" applyFont="1" applyFill="1" applyBorder="1" applyAlignment="1">
      <alignment horizontal="left" vertical="center" wrapText="1"/>
    </xf>
    <xf numFmtId="0" fontId="42" fillId="6" borderId="21" xfId="0" applyFont="1" applyFill="1" applyBorder="1" applyAlignment="1">
      <alignment horizontal="left" vertical="center" wrapText="1"/>
    </xf>
    <xf numFmtId="0" fontId="42" fillId="6" borderId="22" xfId="0" applyFont="1" applyFill="1" applyBorder="1" applyAlignment="1">
      <alignment horizontal="left" vertical="center" wrapText="1"/>
    </xf>
    <xf numFmtId="0" fontId="62" fillId="6" borderId="15" xfId="0" applyFont="1" applyFill="1" applyBorder="1" applyAlignment="1">
      <alignment horizontal="center" vertical="center" wrapText="1"/>
    </xf>
    <xf numFmtId="0" fontId="62" fillId="6" borderId="16" xfId="0" applyFont="1" applyFill="1" applyBorder="1" applyAlignment="1">
      <alignment horizontal="center" vertical="center" wrapText="1"/>
    </xf>
    <xf numFmtId="0" fontId="62" fillId="6" borderId="17" xfId="0" applyFont="1" applyFill="1" applyBorder="1" applyAlignment="1">
      <alignment horizontal="center" vertical="center" wrapText="1"/>
    </xf>
    <xf numFmtId="0" fontId="62" fillId="6" borderId="18" xfId="0" applyFont="1" applyFill="1" applyBorder="1" applyAlignment="1">
      <alignment horizontal="center" vertical="center" wrapText="1"/>
    </xf>
    <xf numFmtId="0" fontId="62" fillId="6" borderId="0" xfId="0" applyFont="1" applyFill="1" applyBorder="1" applyAlignment="1">
      <alignment horizontal="center" vertical="center" wrapText="1"/>
    </xf>
    <xf numFmtId="0" fontId="62" fillId="6" borderId="19" xfId="0" applyFont="1" applyFill="1" applyBorder="1" applyAlignment="1">
      <alignment horizontal="center" vertical="center" wrapText="1"/>
    </xf>
    <xf numFmtId="0" fontId="41" fillId="6" borderId="20" xfId="0" applyFont="1" applyFill="1" applyBorder="1" applyAlignment="1">
      <alignment horizontal="justify" vertical="center" wrapText="1"/>
    </xf>
    <xf numFmtId="0" fontId="41" fillId="6" borderId="21" xfId="0" applyFont="1" applyFill="1" applyBorder="1" applyAlignment="1">
      <alignment horizontal="justify" vertical="center" wrapText="1"/>
    </xf>
    <xf numFmtId="0" fontId="41" fillId="6" borderId="22" xfId="0" applyFont="1" applyFill="1" applyBorder="1" applyAlignment="1">
      <alignment horizontal="justify" vertical="center" wrapText="1"/>
    </xf>
    <xf numFmtId="0" fontId="66" fillId="6" borderId="15" xfId="0" applyFont="1" applyFill="1" applyBorder="1" applyAlignment="1">
      <alignment horizontal="justify" vertical="center" wrapText="1"/>
    </xf>
    <xf numFmtId="0" fontId="66" fillId="6" borderId="16" xfId="0" applyFont="1" applyFill="1" applyBorder="1" applyAlignment="1">
      <alignment horizontal="justify" vertical="center" wrapText="1"/>
    </xf>
    <xf numFmtId="0" fontId="66" fillId="6" borderId="17" xfId="0" applyFont="1" applyFill="1" applyBorder="1" applyAlignment="1">
      <alignment horizontal="justify" vertical="center" wrapText="1"/>
    </xf>
    <xf numFmtId="0" fontId="120" fillId="6" borderId="18" xfId="0" applyFont="1" applyFill="1" applyBorder="1" applyAlignment="1">
      <alignment horizontal="justify" vertical="center" wrapText="1"/>
    </xf>
    <xf numFmtId="0" fontId="120" fillId="6" borderId="0" xfId="0" applyFont="1" applyFill="1" applyBorder="1" applyAlignment="1">
      <alignment horizontal="justify" vertical="center" wrapText="1"/>
    </xf>
    <xf numFmtId="0" fontId="120" fillId="6" borderId="19" xfId="0" applyFont="1" applyFill="1" applyBorder="1" applyAlignment="1">
      <alignment horizontal="justify" vertical="center" wrapText="1"/>
    </xf>
    <xf numFmtId="0" fontId="65" fillId="6" borderId="18" xfId="0" applyFont="1" applyFill="1" applyBorder="1" applyAlignment="1">
      <alignment horizontal="justify" vertical="center" wrapText="1"/>
    </xf>
    <xf numFmtId="0" fontId="65" fillId="6" borderId="0" xfId="0" applyFont="1" applyFill="1" applyBorder="1" applyAlignment="1">
      <alignment horizontal="justify" vertical="center" wrapText="1"/>
    </xf>
    <xf numFmtId="0" fontId="65" fillId="6" borderId="19" xfId="0" applyFont="1" applyFill="1" applyBorder="1" applyAlignment="1">
      <alignment horizontal="justify" vertical="center" wrapText="1"/>
    </xf>
    <xf numFmtId="0" fontId="125" fillId="6" borderId="18" xfId="0" applyFont="1" applyFill="1" applyBorder="1" applyAlignment="1">
      <alignment horizontal="justify" vertical="center" wrapText="1"/>
    </xf>
    <xf numFmtId="0" fontId="125" fillId="6" borderId="0" xfId="0" applyFont="1" applyFill="1" applyBorder="1" applyAlignment="1">
      <alignment horizontal="justify" vertical="center" wrapText="1"/>
    </xf>
    <xf numFmtId="0" fontId="125" fillId="6" borderId="19" xfId="0" applyFont="1" applyFill="1" applyBorder="1" applyAlignment="1">
      <alignment horizontal="justify" vertical="center" wrapText="1"/>
    </xf>
    <xf numFmtId="0" fontId="124" fillId="6" borderId="18" xfId="0" applyFont="1" applyFill="1" applyBorder="1" applyAlignment="1">
      <alignment horizontal="justify" vertical="center" wrapText="1"/>
    </xf>
    <xf numFmtId="0" fontId="124" fillId="6" borderId="0" xfId="0" applyFont="1" applyFill="1" applyBorder="1" applyAlignment="1">
      <alignment horizontal="justify" vertical="center" wrapText="1"/>
    </xf>
    <xf numFmtId="0" fontId="124" fillId="6" borderId="19" xfId="0" applyFont="1" applyFill="1" applyBorder="1" applyAlignment="1">
      <alignment horizontal="justify" vertical="center" wrapText="1"/>
    </xf>
    <xf numFmtId="0" fontId="53" fillId="6" borderId="18" xfId="0" applyFont="1" applyFill="1" applyBorder="1" applyAlignment="1">
      <alignment horizontal="justify" vertical="center" wrapText="1"/>
    </xf>
    <xf numFmtId="0" fontId="53" fillId="6" borderId="0" xfId="0" applyFont="1" applyFill="1" applyBorder="1" applyAlignment="1">
      <alignment horizontal="justify" vertical="center" wrapText="1"/>
    </xf>
    <xf numFmtId="0" fontId="53" fillId="6" borderId="19" xfId="0" applyFont="1" applyFill="1" applyBorder="1" applyAlignment="1">
      <alignment horizontal="justify" vertical="center" wrapText="1"/>
    </xf>
    <xf numFmtId="0" fontId="82" fillId="6" borderId="18" xfId="0" applyFont="1" applyFill="1" applyBorder="1" applyAlignment="1">
      <alignment horizontal="justify" vertical="center" wrapText="1"/>
    </xf>
    <xf numFmtId="0" fontId="82" fillId="6" borderId="0" xfId="0" applyFont="1" applyFill="1" applyBorder="1" applyAlignment="1">
      <alignment horizontal="justify" vertical="center" wrapText="1"/>
    </xf>
    <xf numFmtId="0" fontId="82" fillId="6" borderId="19" xfId="0" applyFont="1" applyFill="1" applyBorder="1" applyAlignment="1">
      <alignment horizontal="justify" vertical="center" wrapText="1"/>
    </xf>
    <xf numFmtId="0" fontId="41" fillId="0" borderId="7" xfId="0" applyFont="1" applyBorder="1"/>
    <xf numFmtId="0" fontId="41" fillId="0" borderId="0" xfId="0" applyFont="1" applyBorder="1"/>
    <xf numFmtId="0" fontId="41" fillId="0" borderId="8" xfId="0" applyFont="1" applyBorder="1"/>
    <xf numFmtId="0" fontId="0" fillId="6" borderId="18" xfId="0" applyFill="1" applyBorder="1" applyAlignment="1">
      <alignment vertical="top" wrapText="1"/>
    </xf>
    <xf numFmtId="0" fontId="0" fillId="6" borderId="0" xfId="0" applyFill="1" applyBorder="1" applyAlignment="1">
      <alignment vertical="top" wrapText="1"/>
    </xf>
    <xf numFmtId="0" fontId="0" fillId="6" borderId="19" xfId="0" applyFill="1" applyBorder="1" applyAlignment="1">
      <alignment vertical="top" wrapText="1"/>
    </xf>
    <xf numFmtId="0" fontId="71" fillId="6" borderId="18" xfId="0" applyFont="1" applyFill="1" applyBorder="1" applyAlignment="1">
      <alignment horizontal="justify" vertical="center" wrapText="1"/>
    </xf>
    <xf numFmtId="0" fontId="71" fillId="6" borderId="0" xfId="0" applyFont="1" applyFill="1" applyBorder="1" applyAlignment="1">
      <alignment horizontal="justify" vertical="center" wrapText="1"/>
    </xf>
    <xf numFmtId="0" fontId="71" fillId="6" borderId="19" xfId="0" applyFont="1" applyFill="1" applyBorder="1" applyAlignment="1">
      <alignment horizontal="justify" vertical="center" wrapText="1"/>
    </xf>
    <xf numFmtId="0" fontId="52" fillId="6" borderId="27" xfId="0" applyFont="1" applyFill="1" applyBorder="1" applyAlignment="1">
      <alignment horizontal="left" vertical="center" wrapText="1"/>
    </xf>
    <xf numFmtId="0" fontId="52" fillId="6" borderId="23" xfId="0" applyFont="1" applyFill="1" applyBorder="1" applyAlignment="1">
      <alignment horizontal="left" vertical="center" wrapText="1"/>
    </xf>
    <xf numFmtId="0" fontId="100" fillId="6" borderId="18" xfId="0" applyFont="1" applyFill="1" applyBorder="1" applyAlignment="1">
      <alignment horizontal="justify" vertical="center" wrapText="1"/>
    </xf>
    <xf numFmtId="0" fontId="100" fillId="6" borderId="0" xfId="0" applyFont="1" applyFill="1" applyBorder="1" applyAlignment="1">
      <alignment horizontal="justify" vertical="center" wrapText="1"/>
    </xf>
    <xf numFmtId="0" fontId="100" fillId="6" borderId="19" xfId="0" applyFont="1" applyFill="1" applyBorder="1" applyAlignment="1">
      <alignment horizontal="justify" vertical="center" wrapText="1"/>
    </xf>
    <xf numFmtId="0" fontId="71" fillId="6" borderId="18" xfId="0" applyFont="1" applyFill="1" applyBorder="1" applyAlignment="1">
      <alignment horizontal="left" vertical="center" wrapText="1"/>
    </xf>
    <xf numFmtId="0" fontId="71" fillId="6" borderId="0" xfId="0" applyFont="1" applyFill="1" applyBorder="1" applyAlignment="1">
      <alignment horizontal="left" vertical="center" wrapText="1"/>
    </xf>
    <xf numFmtId="0" fontId="71" fillId="6" borderId="19" xfId="0" applyFont="1" applyFill="1" applyBorder="1" applyAlignment="1">
      <alignment horizontal="left" vertical="center" wrapText="1"/>
    </xf>
    <xf numFmtId="0" fontId="62" fillId="6" borderId="15" xfId="0" applyFont="1" applyFill="1" applyBorder="1" applyAlignment="1">
      <alignment horizontal="left" vertical="center" wrapText="1"/>
    </xf>
    <xf numFmtId="0" fontId="62" fillId="6" borderId="16" xfId="0" applyFont="1" applyFill="1" applyBorder="1" applyAlignment="1">
      <alignment horizontal="left" vertical="center" wrapText="1"/>
    </xf>
    <xf numFmtId="0" fontId="62" fillId="6" borderId="17" xfId="0" applyFont="1" applyFill="1" applyBorder="1" applyAlignment="1">
      <alignment horizontal="left" vertical="center" wrapText="1"/>
    </xf>
    <xf numFmtId="0" fontId="123" fillId="6" borderId="18" xfId="0" applyFont="1" applyFill="1" applyBorder="1" applyAlignment="1">
      <alignment horizontal="justify" vertical="center" wrapText="1"/>
    </xf>
    <xf numFmtId="0" fontId="123" fillId="6" borderId="0" xfId="0" applyFont="1" applyFill="1" applyBorder="1" applyAlignment="1">
      <alignment horizontal="justify" vertical="center" wrapText="1"/>
    </xf>
    <xf numFmtId="0" fontId="123" fillId="6" borderId="19" xfId="0" applyFont="1" applyFill="1" applyBorder="1" applyAlignment="1">
      <alignment horizontal="justify" vertical="center" wrapText="1"/>
    </xf>
    <xf numFmtId="0" fontId="34" fillId="6" borderId="20"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6" borderId="22" xfId="0" applyFont="1" applyFill="1" applyBorder="1" applyAlignment="1">
      <alignment horizontal="center" vertical="center" wrapText="1"/>
    </xf>
    <xf numFmtId="0" fontId="62" fillId="6" borderId="20" xfId="0" applyFont="1" applyFill="1" applyBorder="1" applyAlignment="1">
      <alignment horizontal="center" vertical="center" wrapText="1"/>
    </xf>
    <xf numFmtId="0" fontId="62" fillId="6" borderId="21" xfId="0" applyFont="1" applyFill="1" applyBorder="1" applyAlignment="1">
      <alignment horizontal="center" vertical="center" wrapText="1"/>
    </xf>
    <xf numFmtId="0" fontId="62" fillId="6" borderId="22" xfId="0" applyFont="1" applyFill="1" applyBorder="1" applyAlignment="1">
      <alignment horizontal="center" vertical="center" wrapText="1"/>
    </xf>
    <xf numFmtId="0" fontId="34" fillId="6" borderId="20" xfId="0" applyFont="1" applyFill="1" applyBorder="1" applyAlignment="1">
      <alignment horizontal="justify" vertical="center" wrapText="1"/>
    </xf>
    <xf numFmtId="0" fontId="34" fillId="6" borderId="21" xfId="0" applyFont="1" applyFill="1" applyBorder="1" applyAlignment="1">
      <alignment horizontal="justify" vertical="center" wrapText="1"/>
    </xf>
    <xf numFmtId="0" fontId="34" fillId="6" borderId="22" xfId="0" applyFont="1" applyFill="1" applyBorder="1" applyAlignment="1">
      <alignment horizontal="justify" vertical="center" wrapText="1"/>
    </xf>
    <xf numFmtId="0" fontId="42" fillId="6" borderId="18" xfId="0" applyFont="1" applyFill="1" applyBorder="1" applyAlignment="1">
      <alignment horizontal="justify" vertical="center" wrapText="1"/>
    </xf>
    <xf numFmtId="0" fontId="42" fillId="6" borderId="0" xfId="0" applyFont="1" applyFill="1" applyBorder="1" applyAlignment="1">
      <alignment horizontal="justify" vertical="center" wrapText="1"/>
    </xf>
    <xf numFmtId="0" fontId="42" fillId="6" borderId="19" xfId="0" applyFont="1" applyFill="1" applyBorder="1" applyAlignment="1">
      <alignment horizontal="justify" vertical="center" wrapText="1"/>
    </xf>
    <xf numFmtId="0" fontId="121" fillId="6" borderId="20" xfId="0" applyFont="1" applyFill="1" applyBorder="1" applyAlignment="1">
      <alignment horizontal="justify" vertical="center" wrapText="1"/>
    </xf>
    <xf numFmtId="0" fontId="121" fillId="6" borderId="21" xfId="0" applyFont="1" applyFill="1" applyBorder="1" applyAlignment="1">
      <alignment horizontal="justify" vertical="center" wrapText="1"/>
    </xf>
    <xf numFmtId="0" fontId="121" fillId="6" borderId="22" xfId="0" applyFont="1" applyFill="1" applyBorder="1" applyAlignment="1">
      <alignment horizontal="justify" vertical="center" wrapText="1"/>
    </xf>
    <xf numFmtId="0" fontId="60" fillId="6" borderId="15" xfId="0" applyFont="1" applyFill="1" applyBorder="1" applyAlignment="1">
      <alignment horizontal="left" vertical="center" wrapText="1"/>
    </xf>
    <xf numFmtId="0" fontId="60" fillId="6" borderId="16" xfId="0" applyFont="1" applyFill="1" applyBorder="1" applyAlignment="1">
      <alignment horizontal="left" vertical="center" wrapText="1"/>
    </xf>
    <xf numFmtId="0" fontId="60" fillId="6" borderId="17" xfId="0" applyFont="1" applyFill="1" applyBorder="1" applyAlignment="1">
      <alignment horizontal="left" vertical="center" wrapText="1"/>
    </xf>
    <xf numFmtId="0" fontId="86" fillId="6" borderId="20" xfId="0" applyFont="1" applyFill="1" applyBorder="1" applyAlignment="1">
      <alignment vertical="top" wrapText="1"/>
    </xf>
    <xf numFmtId="0" fontId="86" fillId="6" borderId="21" xfId="0" applyFont="1" applyFill="1" applyBorder="1" applyAlignment="1">
      <alignment vertical="top" wrapText="1"/>
    </xf>
    <xf numFmtId="0" fontId="86" fillId="6" borderId="22" xfId="0" applyFont="1" applyFill="1" applyBorder="1" applyAlignment="1">
      <alignment vertical="top" wrapText="1"/>
    </xf>
    <xf numFmtId="0" fontId="42" fillId="6" borderId="15" xfId="0" applyFont="1" applyFill="1" applyBorder="1" applyAlignment="1">
      <alignment horizontal="justify" vertical="center" wrapText="1"/>
    </xf>
    <xf numFmtId="0" fontId="42" fillId="6" borderId="16" xfId="0" applyFont="1" applyFill="1" applyBorder="1" applyAlignment="1">
      <alignment horizontal="justify" vertical="center" wrapText="1"/>
    </xf>
    <xf numFmtId="0" fontId="42" fillId="6" borderId="17" xfId="0" applyFont="1" applyFill="1" applyBorder="1" applyAlignment="1">
      <alignment horizontal="justify" vertical="center" wrapText="1"/>
    </xf>
    <xf numFmtId="0" fontId="62" fillId="6" borderId="30" xfId="0" applyFont="1" applyFill="1" applyBorder="1" applyAlignment="1">
      <alignment horizontal="justify" vertical="center" wrapText="1"/>
    </xf>
    <xf numFmtId="0" fontId="62" fillId="6" borderId="32" xfId="0" applyFont="1" applyFill="1" applyBorder="1" applyAlignment="1">
      <alignment horizontal="justify" vertical="center" wrapText="1"/>
    </xf>
    <xf numFmtId="0" fontId="62" fillId="6" borderId="24" xfId="0" applyFont="1" applyFill="1" applyBorder="1" applyAlignment="1">
      <alignment horizontal="justify" vertical="center" wrapText="1"/>
    </xf>
    <xf numFmtId="0" fontId="61" fillId="6" borderId="30" xfId="0" applyFont="1" applyFill="1" applyBorder="1" applyAlignment="1">
      <alignment horizontal="justify" vertical="center" wrapText="1"/>
    </xf>
    <xf numFmtId="0" fontId="61" fillId="6" borderId="32" xfId="0" applyFont="1" applyFill="1" applyBorder="1" applyAlignment="1">
      <alignment horizontal="justify" vertical="center" wrapText="1"/>
    </xf>
    <xf numFmtId="0" fontId="61" fillId="6" borderId="24" xfId="0" applyFont="1" applyFill="1" applyBorder="1" applyAlignment="1">
      <alignment horizontal="justify" vertical="center" wrapText="1"/>
    </xf>
    <xf numFmtId="0" fontId="60" fillId="6" borderId="15" xfId="0" applyFont="1" applyFill="1" applyBorder="1" applyAlignment="1">
      <alignment horizontal="center" vertical="center" wrapText="1"/>
    </xf>
    <xf numFmtId="0" fontId="60" fillId="6" borderId="16" xfId="0" applyFont="1" applyFill="1" applyBorder="1" applyAlignment="1">
      <alignment horizontal="center" vertical="center" wrapText="1"/>
    </xf>
    <xf numFmtId="0" fontId="60" fillId="6" borderId="17" xfId="0" applyFont="1" applyFill="1" applyBorder="1" applyAlignment="1">
      <alignment horizontal="center" vertical="center" wrapText="1"/>
    </xf>
    <xf numFmtId="0" fontId="60" fillId="6" borderId="18" xfId="0" applyFont="1" applyFill="1" applyBorder="1" applyAlignment="1">
      <alignment horizontal="center" vertical="center" wrapText="1"/>
    </xf>
    <xf numFmtId="0" fontId="60" fillId="6" borderId="0" xfId="0" applyFont="1" applyFill="1" applyBorder="1" applyAlignment="1">
      <alignment horizontal="center" vertical="center" wrapText="1"/>
    </xf>
    <xf numFmtId="0" fontId="60" fillId="6" borderId="19" xfId="0" applyFont="1" applyFill="1" applyBorder="1" applyAlignment="1">
      <alignment horizontal="center" vertical="center" wrapText="1"/>
    </xf>
    <xf numFmtId="0" fontId="119" fillId="6" borderId="18" xfId="0" applyFont="1" applyFill="1" applyBorder="1" applyAlignment="1">
      <alignment horizontal="justify" vertical="center" wrapText="1"/>
    </xf>
    <xf numFmtId="0" fontId="119" fillId="6" borderId="0" xfId="0" applyFont="1" applyFill="1" applyBorder="1" applyAlignment="1">
      <alignment horizontal="justify" vertical="center" wrapText="1"/>
    </xf>
    <xf numFmtId="0" fontId="119" fillId="6" borderId="19" xfId="0" applyFont="1" applyFill="1" applyBorder="1" applyAlignment="1">
      <alignment horizontal="justify" vertical="center" wrapText="1"/>
    </xf>
    <xf numFmtId="0" fontId="0" fillId="6" borderId="18" xfId="0" applyFill="1" applyBorder="1" applyAlignment="1">
      <alignment horizontal="left" vertical="center" wrapText="1" indent="1"/>
    </xf>
    <xf numFmtId="0" fontId="0" fillId="6" borderId="0" xfId="0" applyFill="1" applyBorder="1" applyAlignment="1">
      <alignment horizontal="left" vertical="center" wrapText="1" indent="1"/>
    </xf>
    <xf numFmtId="0" fontId="0" fillId="6" borderId="19" xfId="0" applyFill="1" applyBorder="1" applyAlignment="1">
      <alignment horizontal="left" vertical="center" wrapText="1" indent="1"/>
    </xf>
    <xf numFmtId="0" fontId="62" fillId="6" borderId="15" xfId="0" applyFont="1" applyFill="1" applyBorder="1" applyAlignment="1">
      <alignment horizontal="justify" vertical="center" wrapText="1"/>
    </xf>
    <xf numFmtId="0" fontId="62" fillId="6" borderId="16" xfId="0" applyFont="1" applyFill="1" applyBorder="1" applyAlignment="1">
      <alignment horizontal="justify" vertical="center" wrapText="1"/>
    </xf>
    <xf numFmtId="0" fontId="62" fillId="6" borderId="17" xfId="0" applyFont="1" applyFill="1" applyBorder="1" applyAlignment="1">
      <alignment horizontal="justify" vertical="center" wrapText="1"/>
    </xf>
    <xf numFmtId="0" fontId="41" fillId="6" borderId="15" xfId="0" applyFont="1" applyFill="1" applyBorder="1" applyAlignment="1">
      <alignment horizontal="justify" vertical="center" wrapText="1"/>
    </xf>
    <xf numFmtId="0" fontId="41" fillId="6" borderId="16" xfId="0" applyFont="1" applyFill="1" applyBorder="1" applyAlignment="1">
      <alignment horizontal="justify" vertical="center" wrapText="1"/>
    </xf>
    <xf numFmtId="0" fontId="41" fillId="6" borderId="17" xfId="0" applyFont="1" applyFill="1" applyBorder="1" applyAlignment="1">
      <alignment horizontal="justify" vertical="center" wrapText="1"/>
    </xf>
    <xf numFmtId="0" fontId="41" fillId="6" borderId="30" xfId="0" applyFont="1" applyFill="1" applyBorder="1" applyAlignment="1">
      <alignment horizontal="justify" vertical="center" wrapText="1"/>
    </xf>
    <xf numFmtId="0" fontId="41" fillId="6" borderId="32" xfId="0" applyFont="1" applyFill="1" applyBorder="1" applyAlignment="1">
      <alignment horizontal="justify" vertical="center" wrapText="1"/>
    </xf>
    <xf numFmtId="0" fontId="41" fillId="6" borderId="24" xfId="0" applyFont="1" applyFill="1" applyBorder="1" applyAlignment="1">
      <alignment horizontal="justify" vertical="center" wrapText="1"/>
    </xf>
    <xf numFmtId="0" fontId="42" fillId="6" borderId="30" xfId="0" applyFont="1" applyFill="1" applyBorder="1" applyAlignment="1">
      <alignment horizontal="justify" vertical="center" wrapText="1"/>
    </xf>
    <xf numFmtId="0" fontId="42" fillId="6" borderId="32" xfId="0" applyFont="1" applyFill="1" applyBorder="1" applyAlignment="1">
      <alignment horizontal="justify" vertical="center" wrapText="1"/>
    </xf>
    <xf numFmtId="0" fontId="42" fillId="6" borderId="24" xfId="0" applyFont="1" applyFill="1" applyBorder="1" applyAlignment="1">
      <alignment horizontal="justify" vertical="center" wrapText="1"/>
    </xf>
    <xf numFmtId="0" fontId="42" fillId="6" borderId="20" xfId="0" applyFont="1" applyFill="1" applyBorder="1" applyAlignment="1">
      <alignment horizontal="justify" vertical="center" wrapText="1"/>
    </xf>
    <xf numFmtId="0" fontId="42" fillId="6" borderId="21" xfId="0" applyFont="1" applyFill="1" applyBorder="1" applyAlignment="1">
      <alignment horizontal="justify" vertical="center" wrapText="1"/>
    </xf>
    <xf numFmtId="0" fontId="42" fillId="6" borderId="22" xfId="0" applyFont="1" applyFill="1" applyBorder="1" applyAlignment="1">
      <alignment horizontal="justify" vertical="center" wrapText="1"/>
    </xf>
    <xf numFmtId="0" fontId="62" fillId="6" borderId="18" xfId="0" applyFont="1" applyFill="1" applyBorder="1" applyAlignment="1">
      <alignment horizontal="left" vertical="center" wrapText="1"/>
    </xf>
    <xf numFmtId="0" fontId="62" fillId="6" borderId="0" xfId="0" applyFont="1" applyFill="1" applyBorder="1" applyAlignment="1">
      <alignment horizontal="left" vertical="center" wrapText="1"/>
    </xf>
    <xf numFmtId="0" fontId="62" fillId="6" borderId="19" xfId="0" applyFont="1" applyFill="1" applyBorder="1" applyAlignment="1">
      <alignment horizontal="left" vertical="center" wrapText="1"/>
    </xf>
    <xf numFmtId="0" fontId="61" fillId="6" borderId="18" xfId="0" applyFont="1" applyFill="1" applyBorder="1" applyAlignment="1">
      <alignment horizontal="center" vertical="center" wrapText="1"/>
    </xf>
    <xf numFmtId="0" fontId="61" fillId="6" borderId="0" xfId="0" applyFont="1" applyFill="1" applyBorder="1" applyAlignment="1">
      <alignment horizontal="center" vertical="center" wrapText="1"/>
    </xf>
    <xf numFmtId="0" fontId="61" fillId="6" borderId="19" xfId="0" applyFont="1" applyFill="1" applyBorder="1" applyAlignment="1">
      <alignment horizontal="center" vertical="center" wrapText="1"/>
    </xf>
    <xf numFmtId="0" fontId="61" fillId="6" borderId="20" xfId="0" applyFont="1" applyFill="1" applyBorder="1" applyAlignment="1">
      <alignment horizontal="center" vertical="center" wrapText="1"/>
    </xf>
    <xf numFmtId="0" fontId="61" fillId="6" borderId="21" xfId="0" applyFont="1" applyFill="1" applyBorder="1" applyAlignment="1">
      <alignment horizontal="center" vertical="center" wrapText="1"/>
    </xf>
    <xf numFmtId="0" fontId="61" fillId="6" borderId="22" xfId="0" applyFont="1" applyFill="1" applyBorder="1" applyAlignment="1">
      <alignment horizontal="center" vertical="center" wrapText="1"/>
    </xf>
    <xf numFmtId="0" fontId="118" fillId="6" borderId="18" xfId="0" applyFont="1" applyFill="1" applyBorder="1" applyAlignment="1">
      <alignment horizontal="justify" vertical="center" wrapText="1"/>
    </xf>
    <xf numFmtId="0" fontId="118" fillId="6" borderId="0" xfId="0" applyFont="1" applyFill="1" applyBorder="1" applyAlignment="1">
      <alignment horizontal="justify" vertical="center" wrapText="1"/>
    </xf>
    <xf numFmtId="0" fontId="118" fillId="6" borderId="19" xfId="0" applyFont="1" applyFill="1" applyBorder="1" applyAlignment="1">
      <alignment horizontal="justify" vertical="center" wrapText="1"/>
    </xf>
    <xf numFmtId="0" fontId="62" fillId="6" borderId="20" xfId="0" applyFont="1" applyFill="1" applyBorder="1" applyAlignment="1">
      <alignment horizontal="justify" vertical="center" wrapText="1"/>
    </xf>
    <xf numFmtId="0" fontId="62" fillId="6" borderId="21" xfId="0" applyFont="1" applyFill="1" applyBorder="1" applyAlignment="1">
      <alignment horizontal="justify" vertical="center" wrapText="1"/>
    </xf>
    <xf numFmtId="0" fontId="62" fillId="6" borderId="22" xfId="0" applyFont="1" applyFill="1" applyBorder="1" applyAlignment="1">
      <alignment horizontal="justify" vertical="center" wrapText="1"/>
    </xf>
    <xf numFmtId="0" fontId="42" fillId="0" borderId="15"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1" fillId="0" borderId="1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80" fillId="6" borderId="20" xfId="0" applyFont="1" applyFill="1" applyBorder="1" applyAlignment="1">
      <alignment horizontal="justify" vertical="center" wrapText="1"/>
    </xf>
    <xf numFmtId="0" fontId="80" fillId="6" borderId="21" xfId="0" applyFont="1" applyFill="1" applyBorder="1" applyAlignment="1">
      <alignment horizontal="justify" vertical="center" wrapText="1"/>
    </xf>
    <xf numFmtId="0" fontId="80" fillId="6" borderId="22" xfId="0" applyFont="1" applyFill="1" applyBorder="1" applyAlignment="1">
      <alignment horizontal="justify" vertical="center" wrapText="1"/>
    </xf>
    <xf numFmtId="0" fontId="48" fillId="6" borderId="30" xfId="0" applyFont="1" applyFill="1" applyBorder="1" applyAlignment="1">
      <alignment horizontal="center" vertical="center" wrapText="1"/>
    </xf>
    <xf numFmtId="0" fontId="48" fillId="6" borderId="32" xfId="0" applyFont="1" applyFill="1" applyBorder="1" applyAlignment="1">
      <alignment horizontal="center" vertical="center" wrapText="1"/>
    </xf>
    <xf numFmtId="0" fontId="48" fillId="6" borderId="24" xfId="0" applyFont="1" applyFill="1" applyBorder="1" applyAlignment="1">
      <alignment horizontal="center" vertical="center" wrapText="1"/>
    </xf>
    <xf numFmtId="0" fontId="48" fillId="6" borderId="27" xfId="0" applyFont="1" applyFill="1" applyBorder="1" applyAlignment="1">
      <alignment horizontal="center" vertical="center" wrapText="1"/>
    </xf>
    <xf numFmtId="0" fontId="48" fillId="6" borderId="23" xfId="0" applyFont="1" applyFill="1" applyBorder="1" applyAlignment="1">
      <alignment horizontal="center" vertical="center" wrapText="1"/>
    </xf>
    <xf numFmtId="0" fontId="60" fillId="6" borderId="20" xfId="0" applyFont="1" applyFill="1" applyBorder="1" applyAlignment="1">
      <alignment horizontal="center" vertical="center" wrapText="1"/>
    </xf>
    <xf numFmtId="0" fontId="60" fillId="6" borderId="21" xfId="0" applyFont="1" applyFill="1" applyBorder="1" applyAlignment="1">
      <alignment horizontal="center" vertical="center" wrapText="1"/>
    </xf>
    <xf numFmtId="0" fontId="60" fillId="6" borderId="22" xfId="0" applyFont="1" applyFill="1" applyBorder="1" applyAlignment="1">
      <alignment horizontal="center" vertical="center" wrapText="1"/>
    </xf>
    <xf numFmtId="0" fontId="108" fillId="6" borderId="30" xfId="0" applyFont="1" applyFill="1" applyBorder="1" applyAlignment="1">
      <alignment horizontal="center" vertical="center" wrapText="1"/>
    </xf>
    <xf numFmtId="0" fontId="108" fillId="6" borderId="32" xfId="0" applyFont="1" applyFill="1" applyBorder="1" applyAlignment="1">
      <alignment horizontal="center" vertical="center" wrapText="1"/>
    </xf>
    <xf numFmtId="0" fontId="108" fillId="6" borderId="24" xfId="0" applyFont="1" applyFill="1" applyBorder="1" applyAlignment="1">
      <alignment horizontal="center" vertical="center" wrapText="1"/>
    </xf>
    <xf numFmtId="0" fontId="110" fillId="6" borderId="20" xfId="0" applyFont="1" applyFill="1" applyBorder="1" applyAlignment="1">
      <alignment horizontal="center" vertical="center" wrapText="1"/>
    </xf>
    <xf numFmtId="0" fontId="110" fillId="6" borderId="21" xfId="0" applyFont="1" applyFill="1" applyBorder="1" applyAlignment="1">
      <alignment horizontal="center" vertical="center" wrapText="1"/>
    </xf>
    <xf numFmtId="0" fontId="110" fillId="6" borderId="22" xfId="0" applyFont="1" applyFill="1" applyBorder="1" applyAlignment="1">
      <alignment horizontal="center" vertical="center" wrapText="1"/>
    </xf>
    <xf numFmtId="0" fontId="41" fillId="6" borderId="27" xfId="0" applyFont="1" applyFill="1" applyBorder="1" applyAlignment="1">
      <alignment horizontal="center" vertical="center" wrapText="1"/>
    </xf>
    <xf numFmtId="0" fontId="41" fillId="6" borderId="25" xfId="0" applyFont="1" applyFill="1" applyBorder="1" applyAlignment="1">
      <alignment horizontal="center" vertical="center" wrapText="1"/>
    </xf>
    <xf numFmtId="0" fontId="41" fillId="6" borderId="23" xfId="0" applyFont="1" applyFill="1" applyBorder="1" applyAlignment="1">
      <alignment horizontal="center" vertical="center" wrapText="1"/>
    </xf>
    <xf numFmtId="0" fontId="41" fillId="6" borderId="0" xfId="0" applyFont="1" applyFill="1" applyAlignment="1">
      <alignment horizontal="center" vertical="center" wrapText="1"/>
    </xf>
    <xf numFmtId="0" fontId="48" fillId="6" borderId="20" xfId="0" applyFont="1" applyFill="1" applyBorder="1" applyAlignment="1">
      <alignment horizontal="center" vertical="center" wrapText="1"/>
    </xf>
    <xf numFmtId="0" fontId="48" fillId="6" borderId="21" xfId="0" applyFont="1" applyFill="1" applyBorder="1" applyAlignment="1">
      <alignment horizontal="center" vertical="center" wrapText="1"/>
    </xf>
    <xf numFmtId="0" fontId="48" fillId="6" borderId="22" xfId="0" applyFont="1" applyFill="1" applyBorder="1" applyAlignment="1">
      <alignment horizontal="center" vertical="center" wrapText="1"/>
    </xf>
    <xf numFmtId="0" fontId="109" fillId="6" borderId="15" xfId="0" applyFont="1" applyFill="1" applyBorder="1" applyAlignment="1">
      <alignment horizontal="justify" vertical="center" wrapText="1"/>
    </xf>
    <xf numFmtId="0" fontId="109" fillId="6" borderId="16" xfId="0" applyFont="1" applyFill="1" applyBorder="1" applyAlignment="1">
      <alignment horizontal="justify" vertical="center" wrapText="1"/>
    </xf>
    <xf numFmtId="0" fontId="109" fillId="6" borderId="17" xfId="0" applyFont="1" applyFill="1" applyBorder="1" applyAlignment="1">
      <alignment horizontal="justify" vertical="center" wrapText="1"/>
    </xf>
    <xf numFmtId="0" fontId="110" fillId="6" borderId="18" xfId="0" applyFont="1" applyFill="1" applyBorder="1" applyAlignment="1">
      <alignment horizontal="center" vertical="center" wrapText="1"/>
    </xf>
    <xf numFmtId="0" fontId="110" fillId="6" borderId="0" xfId="0" applyFont="1" applyFill="1" applyBorder="1" applyAlignment="1">
      <alignment horizontal="center" vertical="center" wrapText="1"/>
    </xf>
    <xf numFmtId="0" fontId="110" fillId="6" borderId="19" xfId="0" applyFont="1" applyFill="1" applyBorder="1" applyAlignment="1">
      <alignment horizontal="center" vertical="center" wrapText="1"/>
    </xf>
    <xf numFmtId="0" fontId="61" fillId="6" borderId="15" xfId="0" applyFont="1" applyFill="1" applyBorder="1" applyAlignment="1">
      <alignment horizontal="justify" vertical="center" wrapText="1"/>
    </xf>
    <xf numFmtId="0" fontId="61" fillId="6" borderId="16" xfId="0" applyFont="1" applyFill="1" applyBorder="1" applyAlignment="1">
      <alignment horizontal="justify" vertical="center" wrapText="1"/>
    </xf>
    <xf numFmtId="0" fontId="61" fillId="6" borderId="17" xfId="0" applyFont="1" applyFill="1" applyBorder="1" applyAlignment="1">
      <alignment horizontal="justify" vertical="center" wrapText="1"/>
    </xf>
    <xf numFmtId="0" fontId="112" fillId="6" borderId="20" xfId="0" applyFont="1" applyFill="1" applyBorder="1" applyAlignment="1">
      <alignment horizontal="justify" vertical="center" wrapText="1"/>
    </xf>
    <xf numFmtId="0" fontId="112" fillId="6" borderId="21" xfId="0" applyFont="1" applyFill="1" applyBorder="1" applyAlignment="1">
      <alignment horizontal="justify" vertical="center" wrapText="1"/>
    </xf>
    <xf numFmtId="0" fontId="112" fillId="6" borderId="22" xfId="0" applyFont="1" applyFill="1" applyBorder="1" applyAlignment="1">
      <alignment horizontal="justify" vertical="center" wrapText="1"/>
    </xf>
    <xf numFmtId="0" fontId="112" fillId="6" borderId="15" xfId="0" applyFont="1" applyFill="1" applyBorder="1" applyAlignment="1">
      <alignment horizontal="justify" vertical="center" wrapText="1"/>
    </xf>
    <xf numFmtId="0" fontId="112" fillId="6" borderId="16" xfId="0" applyFont="1" applyFill="1" applyBorder="1" applyAlignment="1">
      <alignment horizontal="justify" vertical="center" wrapText="1"/>
    </xf>
    <xf numFmtId="0" fontId="112" fillId="6" borderId="17" xfId="0" applyFont="1" applyFill="1" applyBorder="1" applyAlignment="1">
      <alignment horizontal="justify" vertical="center" wrapText="1"/>
    </xf>
    <xf numFmtId="0" fontId="113" fillId="6" borderId="18" xfId="0" applyFont="1" applyFill="1" applyBorder="1" applyAlignment="1">
      <alignment horizontal="center" vertical="center" wrapText="1"/>
    </xf>
    <xf numFmtId="0" fontId="113" fillId="6" borderId="0" xfId="0" applyFont="1" applyFill="1" applyBorder="1" applyAlignment="1">
      <alignment horizontal="center" vertical="center" wrapText="1"/>
    </xf>
    <xf numFmtId="0" fontId="113" fillId="6" borderId="19" xfId="0" applyFont="1" applyFill="1" applyBorder="1" applyAlignment="1">
      <alignment horizontal="center" vertical="center" wrapText="1"/>
    </xf>
    <xf numFmtId="0" fontId="113" fillId="6" borderId="20" xfId="0" applyFont="1" applyFill="1" applyBorder="1" applyAlignment="1">
      <alignment horizontal="center" vertical="center" wrapText="1"/>
    </xf>
    <xf numFmtId="0" fontId="113" fillId="6" borderId="21" xfId="0" applyFont="1" applyFill="1" applyBorder="1" applyAlignment="1">
      <alignment horizontal="center" vertical="center" wrapText="1"/>
    </xf>
    <xf numFmtId="0" fontId="113" fillId="6" borderId="22" xfId="0" applyFont="1" applyFill="1" applyBorder="1" applyAlignment="1">
      <alignment horizontal="center" vertical="center" wrapText="1"/>
    </xf>
    <xf numFmtId="0" fontId="113" fillId="6" borderId="15" xfId="0" applyFont="1" applyFill="1" applyBorder="1" applyAlignment="1">
      <alignment horizontal="justify" vertical="center" wrapText="1"/>
    </xf>
    <xf numFmtId="0" fontId="113" fillId="6" borderId="16" xfId="0" applyFont="1" applyFill="1" applyBorder="1" applyAlignment="1">
      <alignment horizontal="justify" vertical="center" wrapText="1"/>
    </xf>
    <xf numFmtId="0" fontId="113" fillId="6" borderId="17" xfId="0" applyFont="1" applyFill="1" applyBorder="1" applyAlignment="1">
      <alignment horizontal="justify" vertical="center" wrapText="1"/>
    </xf>
    <xf numFmtId="0" fontId="46" fillId="6" borderId="27" xfId="0" applyFont="1" applyFill="1" applyBorder="1" applyAlignment="1">
      <alignment horizontal="center" vertical="center" wrapText="1"/>
    </xf>
    <xf numFmtId="0" fontId="46" fillId="6" borderId="25"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18" xfId="0" applyFont="1" applyFill="1" applyBorder="1" applyAlignment="1">
      <alignment horizontal="center" vertical="center" wrapText="1"/>
    </xf>
    <xf numFmtId="0" fontId="46" fillId="6" borderId="19" xfId="0" applyFont="1" applyFill="1" applyBorder="1" applyAlignment="1">
      <alignment horizontal="center" vertical="center" wrapText="1"/>
    </xf>
    <xf numFmtId="0" fontId="112" fillId="6" borderId="18" xfId="0" applyFont="1" applyFill="1" applyBorder="1" applyAlignment="1">
      <alignment horizontal="justify" vertical="center" wrapText="1"/>
    </xf>
    <xf numFmtId="0" fontId="112" fillId="6" borderId="0" xfId="0" applyFont="1" applyFill="1" applyBorder="1" applyAlignment="1">
      <alignment horizontal="justify" vertical="center" wrapText="1"/>
    </xf>
    <xf numFmtId="0" fontId="112" fillId="6" borderId="19" xfId="0" applyFont="1" applyFill="1" applyBorder="1" applyAlignment="1">
      <alignment horizontal="justify" vertical="center" wrapText="1"/>
    </xf>
    <xf numFmtId="0" fontId="108" fillId="6" borderId="30" xfId="0" applyFont="1" applyFill="1" applyBorder="1" applyAlignment="1">
      <alignment horizontal="right" vertical="center"/>
    </xf>
    <xf numFmtId="0" fontId="108" fillId="6" borderId="32" xfId="0" applyFont="1" applyFill="1" applyBorder="1" applyAlignment="1">
      <alignment horizontal="right" vertical="center"/>
    </xf>
    <xf numFmtId="0" fontId="108" fillId="6" borderId="31" xfId="0" applyFont="1" applyFill="1" applyBorder="1" applyAlignment="1">
      <alignment horizontal="right" vertical="center"/>
    </xf>
    <xf numFmtId="0" fontId="107" fillId="6" borderId="30" xfId="0" applyFont="1" applyFill="1" applyBorder="1" applyAlignment="1">
      <alignment horizontal="left" vertical="center" wrapText="1"/>
    </xf>
    <xf numFmtId="0" fontId="107" fillId="6" borderId="24" xfId="0" applyFont="1" applyFill="1" applyBorder="1" applyAlignment="1">
      <alignment horizontal="left" vertical="center" wrapText="1"/>
    </xf>
    <xf numFmtId="0" fontId="107" fillId="6" borderId="34" xfId="0" applyFont="1" applyFill="1" applyBorder="1" applyAlignment="1">
      <alignment horizontal="right" vertical="center" wrapText="1"/>
    </xf>
    <xf numFmtId="0" fontId="107" fillId="6" borderId="31" xfId="0" applyFont="1" applyFill="1" applyBorder="1" applyAlignment="1">
      <alignment horizontal="right" vertical="center" wrapText="1"/>
    </xf>
    <xf numFmtId="0" fontId="107" fillId="6" borderId="30" xfId="0" applyFont="1" applyFill="1" applyBorder="1" applyAlignment="1">
      <alignment horizontal="right" vertical="center" wrapText="1"/>
    </xf>
    <xf numFmtId="0" fontId="107" fillId="6" borderId="32" xfId="0" applyFont="1" applyFill="1" applyBorder="1" applyAlignment="1">
      <alignment horizontal="right" vertical="center" wrapText="1"/>
    </xf>
    <xf numFmtId="3" fontId="107" fillId="6" borderId="34" xfId="0" applyNumberFormat="1" applyFont="1" applyFill="1" applyBorder="1" applyAlignment="1">
      <alignment horizontal="right" vertical="center" wrapText="1"/>
    </xf>
    <xf numFmtId="3" fontId="107" fillId="6" borderId="31" xfId="0" applyNumberFormat="1" applyFont="1" applyFill="1" applyBorder="1" applyAlignment="1">
      <alignment horizontal="right" vertical="center" wrapText="1"/>
    </xf>
    <xf numFmtId="0" fontId="107" fillId="6" borderId="24" xfId="0" applyFont="1" applyFill="1" applyBorder="1" applyAlignment="1">
      <alignment horizontal="right" vertical="center" wrapText="1"/>
    </xf>
    <xf numFmtId="0" fontId="68" fillId="6" borderId="15" xfId="0" applyFont="1" applyFill="1" applyBorder="1" applyAlignment="1">
      <alignment horizontal="justify" vertical="center" wrapText="1"/>
    </xf>
    <xf numFmtId="0" fontId="68" fillId="6" borderId="16" xfId="0" applyFont="1" applyFill="1" applyBorder="1" applyAlignment="1">
      <alignment horizontal="justify" vertical="center" wrapText="1"/>
    </xf>
    <xf numFmtId="0" fontId="68" fillId="6" borderId="17" xfId="0" applyFont="1" applyFill="1" applyBorder="1" applyAlignment="1">
      <alignment horizontal="justify" vertical="center" wrapText="1"/>
    </xf>
    <xf numFmtId="0" fontId="69" fillId="6" borderId="20" xfId="0" applyFont="1" applyFill="1" applyBorder="1" applyAlignment="1">
      <alignment horizontal="justify" vertical="center" wrapText="1"/>
    </xf>
    <xf numFmtId="0" fontId="69" fillId="6" borderId="21" xfId="0" applyFont="1" applyFill="1" applyBorder="1" applyAlignment="1">
      <alignment horizontal="justify" vertical="center" wrapText="1"/>
    </xf>
    <xf numFmtId="0" fontId="69" fillId="6" borderId="22" xfId="0" applyFont="1" applyFill="1" applyBorder="1" applyAlignment="1">
      <alignment horizontal="justify" vertical="center" wrapText="1"/>
    </xf>
    <xf numFmtId="4" fontId="107" fillId="6" borderId="34" xfId="0" applyNumberFormat="1" applyFont="1" applyFill="1" applyBorder="1" applyAlignment="1">
      <alignment horizontal="right" vertical="center" wrapText="1"/>
    </xf>
    <xf numFmtId="4" fontId="107" fillId="6" borderId="31" xfId="0" applyNumberFormat="1" applyFont="1" applyFill="1" applyBorder="1" applyAlignment="1">
      <alignment horizontal="right" vertical="center" wrapText="1"/>
    </xf>
    <xf numFmtId="3" fontId="107" fillId="6" borderId="30" xfId="0" applyNumberFormat="1" applyFont="1" applyFill="1" applyBorder="1" applyAlignment="1">
      <alignment horizontal="right" vertical="center" wrapText="1"/>
    </xf>
    <xf numFmtId="3" fontId="107" fillId="6" borderId="32" xfId="0" applyNumberFormat="1" applyFont="1" applyFill="1" applyBorder="1" applyAlignment="1">
      <alignment horizontal="right" vertical="center" wrapText="1"/>
    </xf>
    <xf numFmtId="4" fontId="107" fillId="6" borderId="30" xfId="0" applyNumberFormat="1" applyFont="1" applyFill="1" applyBorder="1" applyAlignment="1">
      <alignment horizontal="right" vertical="center" wrapText="1"/>
    </xf>
    <xf numFmtId="4" fontId="107" fillId="6" borderId="24" xfId="0" applyNumberFormat="1" applyFont="1" applyFill="1" applyBorder="1" applyAlignment="1">
      <alignment horizontal="right" vertical="center" wrapText="1"/>
    </xf>
    <xf numFmtId="0" fontId="107" fillId="6" borderId="47" xfId="0" applyFont="1" applyFill="1" applyBorder="1" applyAlignment="1">
      <alignment horizontal="right" vertical="center" wrapText="1"/>
    </xf>
    <xf numFmtId="0" fontId="107" fillId="6" borderId="58" xfId="0" applyFont="1" applyFill="1" applyBorder="1" applyAlignment="1">
      <alignment horizontal="right" vertical="center" wrapText="1"/>
    </xf>
    <xf numFmtId="0" fontId="107" fillId="6" borderId="59" xfId="0" applyFont="1" applyFill="1" applyBorder="1" applyAlignment="1">
      <alignment horizontal="right" vertical="center" wrapText="1"/>
    </xf>
    <xf numFmtId="0" fontId="107" fillId="6" borderId="48" xfId="0" applyFont="1" applyFill="1" applyBorder="1" applyAlignment="1">
      <alignment horizontal="right" vertical="center" wrapText="1"/>
    </xf>
    <xf numFmtId="0" fontId="107" fillId="6" borderId="54" xfId="0" applyFont="1" applyFill="1" applyBorder="1" applyAlignment="1">
      <alignment horizontal="center" vertical="center" wrapText="1"/>
    </xf>
    <xf numFmtId="0" fontId="107" fillId="6" borderId="55" xfId="0" applyFont="1" applyFill="1" applyBorder="1" applyAlignment="1">
      <alignment horizontal="center" vertical="center" wrapText="1"/>
    </xf>
    <xf numFmtId="0" fontId="107" fillId="6" borderId="56" xfId="0" applyFont="1" applyFill="1" applyBorder="1" applyAlignment="1">
      <alignment horizontal="center" vertical="center" wrapText="1"/>
    </xf>
    <xf numFmtId="0" fontId="107" fillId="6" borderId="18" xfId="0" applyFont="1" applyFill="1" applyBorder="1" applyAlignment="1">
      <alignment horizontal="center" vertical="center" wrapText="1"/>
    </xf>
    <xf numFmtId="0" fontId="107" fillId="6" borderId="0" xfId="0" applyFont="1" applyFill="1" applyAlignment="1">
      <alignment horizontal="center" vertical="center" wrapText="1"/>
    </xf>
    <xf numFmtId="0" fontId="107" fillId="6" borderId="42" xfId="0" applyFont="1" applyFill="1" applyBorder="1" applyAlignment="1">
      <alignment horizontal="center" vertical="center" wrapText="1"/>
    </xf>
    <xf numFmtId="0" fontId="107" fillId="6" borderId="52" xfId="0" applyFont="1" applyFill="1" applyBorder="1" applyAlignment="1">
      <alignment horizontal="center" vertical="center" wrapText="1"/>
    </xf>
    <xf numFmtId="0" fontId="102" fillId="6" borderId="20" xfId="0" applyFont="1" applyFill="1" applyBorder="1" applyAlignment="1">
      <alignment horizontal="left" vertical="center" wrapText="1"/>
    </xf>
    <xf numFmtId="0" fontId="102" fillId="6" borderId="21" xfId="0" applyFont="1" applyFill="1" applyBorder="1" applyAlignment="1">
      <alignment horizontal="left" vertical="center" wrapText="1"/>
    </xf>
    <xf numFmtId="0" fontId="102" fillId="6" borderId="36" xfId="0" applyFont="1" applyFill="1" applyBorder="1" applyAlignment="1">
      <alignment horizontal="left" vertical="center" wrapText="1"/>
    </xf>
    <xf numFmtId="0" fontId="107" fillId="6" borderId="57" xfId="0" applyFont="1" applyFill="1" applyBorder="1" applyAlignment="1">
      <alignment horizontal="center" vertical="center" wrapText="1"/>
    </xf>
    <xf numFmtId="0" fontId="107" fillId="6" borderId="36" xfId="0" applyFont="1" applyFill="1" applyBorder="1" applyAlignment="1">
      <alignment horizontal="center" vertical="center" wrapText="1"/>
    </xf>
    <xf numFmtId="0" fontId="102" fillId="6" borderId="57" xfId="0" applyFont="1" applyFill="1" applyBorder="1" applyAlignment="1">
      <alignment horizontal="left" vertical="center" wrapText="1"/>
    </xf>
    <xf numFmtId="0" fontId="107" fillId="6" borderId="27" xfId="0" applyFont="1" applyFill="1" applyBorder="1" applyAlignment="1">
      <alignment horizontal="center" vertical="center" wrapText="1"/>
    </xf>
    <xf numFmtId="0" fontId="107" fillId="6" borderId="25" xfId="0" applyFont="1" applyFill="1" applyBorder="1" applyAlignment="1">
      <alignment horizontal="center" vertical="center" wrapText="1"/>
    </xf>
    <xf numFmtId="0" fontId="107" fillId="6" borderId="28" xfId="0" applyFont="1" applyFill="1" applyBorder="1" applyAlignment="1">
      <alignment horizontal="center" vertical="center" wrapText="1"/>
    </xf>
    <xf numFmtId="0" fontId="107" fillId="6" borderId="30" xfId="0" applyFont="1" applyFill="1" applyBorder="1" applyAlignment="1">
      <alignment horizontal="center" vertical="center" wrapText="1"/>
    </xf>
    <xf numFmtId="0" fontId="107" fillId="6" borderId="32" xfId="0" applyFont="1" applyFill="1" applyBorder="1" applyAlignment="1">
      <alignment horizontal="center" vertical="center" wrapText="1"/>
    </xf>
    <xf numFmtId="0" fontId="107" fillId="6" borderId="31" xfId="0" applyFont="1" applyFill="1" applyBorder="1" applyAlignment="1">
      <alignment horizontal="center" vertical="center" wrapText="1"/>
    </xf>
    <xf numFmtId="0" fontId="107" fillId="6" borderId="34" xfId="0" applyFont="1" applyFill="1" applyBorder="1" applyAlignment="1">
      <alignment horizontal="center" vertical="center" wrapText="1"/>
    </xf>
    <xf numFmtId="0" fontId="107" fillId="6" borderId="24" xfId="0" applyFont="1" applyFill="1" applyBorder="1" applyAlignment="1">
      <alignment horizontal="center" vertical="center" wrapText="1"/>
    </xf>
    <xf numFmtId="0" fontId="107" fillId="6" borderId="15" xfId="0" applyFont="1" applyFill="1" applyBorder="1" applyAlignment="1">
      <alignment horizontal="center" vertical="center" wrapText="1"/>
    </xf>
    <xf numFmtId="0" fontId="107" fillId="6" borderId="17" xfId="0" applyFont="1" applyFill="1" applyBorder="1" applyAlignment="1">
      <alignment horizontal="center" vertical="center" wrapText="1"/>
    </xf>
    <xf numFmtId="0" fontId="107" fillId="6" borderId="19" xfId="0" applyFont="1" applyFill="1" applyBorder="1" applyAlignment="1">
      <alignment horizontal="center" vertical="center" wrapText="1"/>
    </xf>
    <xf numFmtId="0" fontId="107" fillId="6" borderId="37" xfId="0" applyFont="1" applyFill="1" applyBorder="1" applyAlignment="1">
      <alignment horizontal="center" vertical="center" wrapText="1"/>
    </xf>
    <xf numFmtId="0" fontId="107" fillId="6" borderId="26" xfId="0" applyFont="1" applyFill="1" applyBorder="1" applyAlignment="1">
      <alignment horizontal="center" vertical="center" wrapText="1"/>
    </xf>
    <xf numFmtId="0" fontId="107" fillId="6" borderId="50" xfId="0" applyFont="1" applyFill="1" applyBorder="1" applyAlignment="1">
      <alignment horizontal="center" vertical="center" wrapText="1"/>
    </xf>
    <xf numFmtId="0" fontId="107" fillId="6" borderId="41" xfId="0" applyFont="1" applyFill="1" applyBorder="1" applyAlignment="1">
      <alignment horizontal="center" vertical="center" wrapText="1"/>
    </xf>
    <xf numFmtId="0" fontId="107" fillId="6" borderId="46" xfId="0" applyFont="1" applyFill="1" applyBorder="1" applyAlignment="1">
      <alignment horizontal="center" vertical="center" wrapText="1"/>
    </xf>
    <xf numFmtId="0" fontId="107" fillId="6" borderId="51" xfId="0" applyFont="1" applyFill="1" applyBorder="1" applyAlignment="1">
      <alignment horizontal="center" vertical="center" wrapText="1"/>
    </xf>
    <xf numFmtId="0" fontId="107" fillId="6" borderId="44" xfId="0" applyFont="1" applyFill="1" applyBorder="1" applyAlignment="1">
      <alignment horizontal="center" vertical="center" wrapText="1"/>
    </xf>
    <xf numFmtId="0" fontId="107" fillId="6" borderId="53" xfId="0" applyFont="1" applyFill="1" applyBorder="1" applyAlignment="1">
      <alignment horizontal="center" vertical="center" wrapText="1"/>
    </xf>
    <xf numFmtId="0" fontId="107" fillId="6" borderId="45" xfId="0" applyFont="1" applyFill="1" applyBorder="1" applyAlignment="1">
      <alignment horizontal="center" vertical="center" wrapText="1"/>
    </xf>
    <xf numFmtId="0" fontId="107" fillId="6" borderId="16" xfId="0" applyFont="1" applyFill="1" applyBorder="1" applyAlignment="1">
      <alignment horizontal="center" vertical="center" wrapText="1"/>
    </xf>
    <xf numFmtId="0" fontId="107" fillId="6" borderId="30" xfId="0" applyFont="1" applyFill="1" applyBorder="1" applyAlignment="1">
      <alignment horizontal="left" vertical="center"/>
    </xf>
    <xf numFmtId="0" fontId="107" fillId="6" borderId="32" xfId="0" applyFont="1" applyFill="1" applyBorder="1" applyAlignment="1">
      <alignment horizontal="left" vertical="center"/>
    </xf>
    <xf numFmtId="0" fontId="107" fillId="6" borderId="31" xfId="0" applyFont="1" applyFill="1" applyBorder="1" applyAlignment="1">
      <alignment horizontal="left" vertical="center"/>
    </xf>
    <xf numFmtId="4" fontId="107" fillId="6" borderId="34" xfId="0" applyNumberFormat="1" applyFont="1" applyFill="1" applyBorder="1" applyAlignment="1">
      <alignment horizontal="right" vertical="center"/>
    </xf>
    <xf numFmtId="4" fontId="107" fillId="6" borderId="32" xfId="0" applyNumberFormat="1" applyFont="1" applyFill="1" applyBorder="1" applyAlignment="1">
      <alignment horizontal="right" vertical="center"/>
    </xf>
    <xf numFmtId="4" fontId="107" fillId="6" borderId="31" xfId="0" applyNumberFormat="1" applyFont="1" applyFill="1" applyBorder="1" applyAlignment="1">
      <alignment horizontal="right" vertical="center"/>
    </xf>
    <xf numFmtId="4" fontId="107" fillId="6" borderId="24" xfId="0" applyNumberFormat="1" applyFont="1" applyFill="1" applyBorder="1" applyAlignment="1">
      <alignment horizontal="right" vertical="center"/>
    </xf>
    <xf numFmtId="0" fontId="107" fillId="6" borderId="30" xfId="0" applyFont="1" applyFill="1" applyBorder="1" applyAlignment="1">
      <alignment horizontal="justify" vertical="center" wrapText="1"/>
    </xf>
    <xf numFmtId="0" fontId="107" fillId="6" borderId="32" xfId="0" applyFont="1" applyFill="1" applyBorder="1" applyAlignment="1">
      <alignment horizontal="justify" vertical="center" wrapText="1"/>
    </xf>
    <xf numFmtId="0" fontId="107" fillId="6" borderId="24" xfId="0" applyFont="1" applyFill="1" applyBorder="1" applyAlignment="1">
      <alignment horizontal="justify" vertical="center" wrapText="1"/>
    </xf>
    <xf numFmtId="0" fontId="107" fillId="6" borderId="32" xfId="0" applyFont="1" applyFill="1" applyBorder="1" applyAlignment="1">
      <alignment horizontal="left" vertical="center" wrapText="1"/>
    </xf>
    <xf numFmtId="0" fontId="107" fillId="6" borderId="47" xfId="0" applyFont="1" applyFill="1" applyBorder="1" applyAlignment="1">
      <alignment horizontal="left" vertical="center"/>
    </xf>
    <xf numFmtId="0" fontId="107" fillId="6" borderId="49" xfId="0" applyFont="1" applyFill="1" applyBorder="1" applyAlignment="1">
      <alignment horizontal="left" vertical="center"/>
    </xf>
    <xf numFmtId="0" fontId="107" fillId="6" borderId="48" xfId="0" applyFont="1" applyFill="1" applyBorder="1" applyAlignment="1">
      <alignment horizontal="left" vertical="center"/>
    </xf>
    <xf numFmtId="0" fontId="107" fillId="6" borderId="15" xfId="0" applyFont="1" applyFill="1" applyBorder="1" applyAlignment="1">
      <alignment horizontal="center" vertical="center"/>
    </xf>
    <xf numFmtId="0" fontId="107" fillId="6" borderId="16" xfId="0" applyFont="1" applyFill="1" applyBorder="1" applyAlignment="1">
      <alignment horizontal="center" vertical="center"/>
    </xf>
    <xf numFmtId="0" fontId="107" fillId="6" borderId="44" xfId="0" applyFont="1" applyFill="1" applyBorder="1" applyAlignment="1">
      <alignment horizontal="center" vertical="center"/>
    </xf>
    <xf numFmtId="0" fontId="107" fillId="6" borderId="37" xfId="0" applyFont="1" applyFill="1" applyBorder="1" applyAlignment="1">
      <alignment horizontal="center" vertical="center"/>
    </xf>
    <xf numFmtId="0" fontId="107" fillId="6" borderId="33" xfId="0" applyFont="1" applyFill="1" applyBorder="1" applyAlignment="1">
      <alignment horizontal="center" vertical="center"/>
    </xf>
    <xf numFmtId="0" fontId="107" fillId="6" borderId="45" xfId="0" applyFont="1" applyFill="1" applyBorder="1" applyAlignment="1">
      <alignment horizontal="center" vertical="center"/>
    </xf>
    <xf numFmtId="0" fontId="107" fillId="6" borderId="34" xfId="0" applyFont="1" applyFill="1" applyBorder="1" applyAlignment="1">
      <alignment horizontal="center" vertical="center"/>
    </xf>
    <xf numFmtId="0" fontId="107" fillId="6" borderId="32" xfId="0" applyFont="1" applyFill="1" applyBorder="1" applyAlignment="1">
      <alignment horizontal="center" vertical="center"/>
    </xf>
    <xf numFmtId="0" fontId="107" fillId="6" borderId="24" xfId="0" applyFont="1" applyFill="1" applyBorder="1" applyAlignment="1">
      <alignment horizontal="center" vertical="center"/>
    </xf>
    <xf numFmtId="0" fontId="107" fillId="6" borderId="31" xfId="0" applyFont="1" applyFill="1" applyBorder="1" applyAlignment="1">
      <alignment horizontal="center" vertical="center"/>
    </xf>
    <xf numFmtId="168" fontId="104" fillId="6" borderId="27" xfId="0" applyNumberFormat="1" applyFont="1" applyFill="1" applyBorder="1" applyAlignment="1">
      <alignment horizontal="center" vertical="center" wrapText="1"/>
    </xf>
    <xf numFmtId="168" fontId="104" fillId="6" borderId="25" xfId="0" applyNumberFormat="1" applyFont="1" applyFill="1" applyBorder="1" applyAlignment="1">
      <alignment horizontal="center" vertical="center" wrapText="1"/>
    </xf>
    <xf numFmtId="168" fontId="104" fillId="6" borderId="28" xfId="0" applyNumberFormat="1" applyFont="1" applyFill="1" applyBorder="1" applyAlignment="1">
      <alignment horizontal="center" vertical="center" wrapText="1"/>
    </xf>
    <xf numFmtId="0" fontId="104" fillId="6" borderId="27" xfId="0" applyFont="1" applyFill="1" applyBorder="1" applyAlignment="1">
      <alignment horizontal="left" vertical="center"/>
    </xf>
    <xf numFmtId="0" fontId="104" fillId="6" borderId="25" xfId="0" applyFont="1" applyFill="1" applyBorder="1" applyAlignment="1">
      <alignment horizontal="left" vertical="center"/>
    </xf>
    <xf numFmtId="0" fontId="104" fillId="6" borderId="28" xfId="0" applyFont="1" applyFill="1" applyBorder="1" applyAlignment="1">
      <alignment horizontal="left" vertical="center"/>
    </xf>
    <xf numFmtId="3" fontId="104" fillId="6" borderId="27" xfId="0" applyNumberFormat="1" applyFont="1" applyFill="1" applyBorder="1" applyAlignment="1">
      <alignment horizontal="center" vertical="center" wrapText="1"/>
    </xf>
    <xf numFmtId="3" fontId="104" fillId="6" borderId="25" xfId="0" applyNumberFormat="1" applyFont="1" applyFill="1" applyBorder="1" applyAlignment="1">
      <alignment horizontal="center" vertical="center" wrapText="1"/>
    </xf>
    <xf numFmtId="3" fontId="104" fillId="6" borderId="28" xfId="0" applyNumberFormat="1" applyFont="1" applyFill="1" applyBorder="1" applyAlignment="1">
      <alignment horizontal="center" vertical="center" wrapText="1"/>
    </xf>
    <xf numFmtId="0" fontId="107" fillId="6" borderId="27" xfId="0" applyFont="1" applyFill="1" applyBorder="1" applyAlignment="1">
      <alignment horizontal="center" vertical="center"/>
    </xf>
    <xf numFmtId="0" fontId="107" fillId="6" borderId="23" xfId="0" applyFont="1" applyFill="1" applyBorder="1" applyAlignment="1">
      <alignment horizontal="center" vertical="center"/>
    </xf>
    <xf numFmtId="0" fontId="106" fillId="6" borderId="20" xfId="0" applyFont="1" applyFill="1" applyBorder="1" applyAlignment="1">
      <alignment horizontal="left" vertical="center"/>
    </xf>
    <xf numFmtId="0" fontId="106" fillId="6" borderId="21" xfId="0" applyFont="1" applyFill="1" applyBorder="1" applyAlignment="1">
      <alignment horizontal="left" vertical="center"/>
    </xf>
    <xf numFmtId="0" fontId="106" fillId="6" borderId="22" xfId="0" applyFont="1" applyFill="1" applyBorder="1" applyAlignment="1">
      <alignment horizontal="left" vertical="center"/>
    </xf>
    <xf numFmtId="0" fontId="106" fillId="6" borderId="27" xfId="0" applyFont="1" applyFill="1" applyBorder="1" applyAlignment="1">
      <alignment horizontal="center" vertical="center"/>
    </xf>
    <xf numFmtId="0" fontId="106" fillId="6" borderId="25" xfId="0" applyFont="1" applyFill="1" applyBorder="1" applyAlignment="1">
      <alignment horizontal="center" vertical="center"/>
    </xf>
    <xf numFmtId="0" fontId="106" fillId="6" borderId="23" xfId="0" applyFont="1" applyFill="1" applyBorder="1" applyAlignment="1">
      <alignment horizontal="center" vertical="center"/>
    </xf>
    <xf numFmtId="0" fontId="106" fillId="6" borderId="15" xfId="0" applyFont="1" applyFill="1" applyBorder="1" applyAlignment="1">
      <alignment horizontal="center" vertical="center"/>
    </xf>
    <xf numFmtId="0" fontId="106" fillId="6" borderId="16" xfId="0" applyFont="1" applyFill="1" applyBorder="1" applyAlignment="1">
      <alignment horizontal="center" vertical="center"/>
    </xf>
    <xf numFmtId="0" fontId="106" fillId="6" borderId="17" xfId="0" applyFont="1" applyFill="1" applyBorder="1" applyAlignment="1">
      <alignment horizontal="center" vertical="center"/>
    </xf>
    <xf numFmtId="0" fontId="106" fillId="6" borderId="20" xfId="0" applyFont="1" applyFill="1" applyBorder="1" applyAlignment="1">
      <alignment horizontal="center" vertical="center"/>
    </xf>
    <xf numFmtId="0" fontId="106" fillId="6" borderId="21" xfId="0" applyFont="1" applyFill="1" applyBorder="1" applyAlignment="1">
      <alignment horizontal="center" vertical="center"/>
    </xf>
    <xf numFmtId="0" fontId="106" fillId="6" borderId="22" xfId="0" applyFont="1" applyFill="1" applyBorder="1" applyAlignment="1">
      <alignment horizontal="center" vertical="center"/>
    </xf>
    <xf numFmtId="0" fontId="106" fillId="6" borderId="30" xfId="0" applyFont="1" applyFill="1" applyBorder="1" applyAlignment="1">
      <alignment horizontal="center" vertical="center"/>
    </xf>
    <xf numFmtId="0" fontId="106" fillId="6" borderId="24" xfId="0" applyFont="1" applyFill="1" applyBorder="1" applyAlignment="1">
      <alignment horizontal="center" vertical="center"/>
    </xf>
    <xf numFmtId="0" fontId="106" fillId="6" borderId="30" xfId="0" applyFont="1" applyFill="1" applyBorder="1" applyAlignment="1">
      <alignment horizontal="center" vertical="center" wrapText="1"/>
    </xf>
    <xf numFmtId="0" fontId="106" fillId="6" borderId="24" xfId="0" applyFont="1" applyFill="1" applyBorder="1" applyAlignment="1">
      <alignment horizontal="center" vertical="center" wrapText="1"/>
    </xf>
    <xf numFmtId="0" fontId="103" fillId="6" borderId="25" xfId="0" applyFont="1" applyFill="1" applyBorder="1" applyAlignment="1">
      <alignment horizontal="center" vertical="center"/>
    </xf>
    <xf numFmtId="0" fontId="103" fillId="6" borderId="23" xfId="0" applyFont="1" applyFill="1" applyBorder="1" applyAlignment="1">
      <alignment horizontal="center" vertical="center"/>
    </xf>
    <xf numFmtId="168" fontId="104" fillId="6" borderId="27" xfId="0" applyNumberFormat="1" applyFont="1" applyFill="1" applyBorder="1" applyAlignment="1">
      <alignment horizontal="right" vertical="center" wrapText="1" indent="1"/>
    </xf>
    <xf numFmtId="168" fontId="104" fillId="6" borderId="25" xfId="0" applyNumberFormat="1" applyFont="1" applyFill="1" applyBorder="1" applyAlignment="1">
      <alignment horizontal="right" vertical="center" wrapText="1" indent="1"/>
    </xf>
    <xf numFmtId="168" fontId="104" fillId="6" borderId="28" xfId="0" applyNumberFormat="1" applyFont="1" applyFill="1" applyBorder="1" applyAlignment="1">
      <alignment horizontal="right" vertical="center" wrapText="1" indent="1"/>
    </xf>
    <xf numFmtId="0" fontId="104" fillId="6" borderId="30" xfId="0" applyFont="1" applyFill="1" applyBorder="1" applyAlignment="1">
      <alignment horizontal="center" vertical="center"/>
    </xf>
    <xf numFmtId="0" fontId="104" fillId="6" borderId="32" xfId="0" applyFont="1" applyFill="1" applyBorder="1" applyAlignment="1">
      <alignment horizontal="center" vertical="center"/>
    </xf>
    <xf numFmtId="0" fontId="104" fillId="6" borderId="31" xfId="0" applyFont="1" applyFill="1" applyBorder="1" applyAlignment="1">
      <alignment horizontal="center" vertical="center"/>
    </xf>
    <xf numFmtId="0" fontId="103" fillId="6" borderId="15" xfId="0" applyFont="1" applyFill="1" applyBorder="1" applyAlignment="1">
      <alignment horizontal="center" vertical="center"/>
    </xf>
    <xf numFmtId="0" fontId="103" fillId="6" borderId="16" xfId="0" applyFont="1" applyFill="1" applyBorder="1" applyAlignment="1">
      <alignment horizontal="center" vertical="center"/>
    </xf>
    <xf numFmtId="0" fontId="103" fillId="6" borderId="44" xfId="0" applyFont="1" applyFill="1" applyBorder="1" applyAlignment="1">
      <alignment horizontal="center" vertical="center"/>
    </xf>
    <xf numFmtId="0" fontId="103" fillId="6" borderId="18" xfId="0" applyFont="1" applyFill="1" applyBorder="1" applyAlignment="1">
      <alignment horizontal="left" vertical="center"/>
    </xf>
    <xf numFmtId="0" fontId="34" fillId="6" borderId="19" xfId="0" applyFont="1" applyFill="1" applyBorder="1"/>
    <xf numFmtId="0" fontId="34" fillId="6" borderId="22" xfId="0" applyFont="1" applyFill="1" applyBorder="1"/>
    <xf numFmtId="0" fontId="104" fillId="6" borderId="27" xfId="0" applyFont="1" applyFill="1" applyBorder="1" applyAlignment="1">
      <alignment horizontal="center" vertical="center"/>
    </xf>
    <xf numFmtId="0" fontId="104" fillId="6" borderId="25" xfId="0" applyFont="1" applyFill="1" applyBorder="1" applyAlignment="1">
      <alignment horizontal="center" vertical="center"/>
    </xf>
    <xf numFmtId="0" fontId="34" fillId="6" borderId="18" xfId="0" applyFont="1" applyFill="1" applyBorder="1" applyAlignment="1">
      <alignment vertical="center" wrapText="1"/>
    </xf>
    <xf numFmtId="0" fontId="104" fillId="6" borderId="27" xfId="0" applyFont="1" applyFill="1" applyBorder="1" applyAlignment="1">
      <alignment horizontal="center" vertical="center" wrapText="1"/>
    </xf>
    <xf numFmtId="0" fontId="104" fillId="6" borderId="25" xfId="0" applyFont="1" applyFill="1" applyBorder="1" applyAlignment="1">
      <alignment horizontal="center" vertical="center" wrapText="1"/>
    </xf>
    <xf numFmtId="0" fontId="104" fillId="6" borderId="28" xfId="0" applyFont="1" applyFill="1" applyBorder="1" applyAlignment="1">
      <alignment horizontal="center" vertical="center" wrapText="1"/>
    </xf>
    <xf numFmtId="0" fontId="104" fillId="6" borderId="27" xfId="0" applyFont="1" applyFill="1" applyBorder="1" applyAlignment="1">
      <alignment horizontal="right" vertical="center" wrapText="1" indent="1"/>
    </xf>
    <xf numFmtId="0" fontId="104" fillId="6" borderId="25" xfId="0" applyFont="1" applyFill="1" applyBorder="1" applyAlignment="1">
      <alignment horizontal="right" vertical="center" wrapText="1" indent="1"/>
    </xf>
    <xf numFmtId="0" fontId="104" fillId="6" borderId="28" xfId="0" applyFont="1" applyFill="1" applyBorder="1" applyAlignment="1">
      <alignment horizontal="right" vertical="center" wrapText="1" indent="1"/>
    </xf>
    <xf numFmtId="3" fontId="104" fillId="6" borderId="27" xfId="0" applyNumberFormat="1" applyFont="1" applyFill="1" applyBorder="1" applyAlignment="1">
      <alignment horizontal="right" vertical="center" wrapText="1" indent="1"/>
    </xf>
    <xf numFmtId="3" fontId="104" fillId="6" borderId="25" xfId="0" applyNumberFormat="1" applyFont="1" applyFill="1" applyBorder="1" applyAlignment="1">
      <alignment horizontal="right" vertical="center" wrapText="1" indent="1"/>
    </xf>
    <xf numFmtId="3" fontId="104" fillId="6" borderId="28" xfId="0" applyNumberFormat="1" applyFont="1" applyFill="1" applyBorder="1" applyAlignment="1">
      <alignment horizontal="right" vertical="center" wrapText="1" indent="1"/>
    </xf>
    <xf numFmtId="0" fontId="104" fillId="6" borderId="23" xfId="0" applyFont="1" applyFill="1" applyBorder="1" applyAlignment="1">
      <alignment horizontal="center" vertical="center" wrapText="1"/>
    </xf>
    <xf numFmtId="0" fontId="58" fillId="6" borderId="0" xfId="0" applyFont="1" applyFill="1" applyAlignment="1">
      <alignment horizontal="center" vertical="center" wrapText="1"/>
    </xf>
    <xf numFmtId="0" fontId="58" fillId="6" borderId="21" xfId="0" applyFont="1" applyFill="1" applyBorder="1" applyAlignment="1">
      <alignment horizontal="center" vertical="center" wrapText="1"/>
    </xf>
    <xf numFmtId="0" fontId="57" fillId="6" borderId="16" xfId="0" applyFont="1" applyFill="1" applyBorder="1" applyAlignment="1">
      <alignment horizontal="left" vertical="center" wrapText="1"/>
    </xf>
    <xf numFmtId="0" fontId="103" fillId="6" borderId="30" xfId="0" applyFont="1" applyFill="1" applyBorder="1" applyAlignment="1">
      <alignment horizontal="center" vertical="center" wrapText="1"/>
    </xf>
    <xf numFmtId="0" fontId="103" fillId="6" borderId="32" xfId="0" applyFont="1" applyFill="1" applyBorder="1" applyAlignment="1">
      <alignment horizontal="center" vertical="center" wrapText="1"/>
    </xf>
    <xf numFmtId="0" fontId="103" fillId="6" borderId="31" xfId="0" applyFont="1" applyFill="1" applyBorder="1" applyAlignment="1">
      <alignment horizontal="center" vertical="center" wrapText="1"/>
    </xf>
    <xf numFmtId="0" fontId="103" fillId="6" borderId="30" xfId="0" applyFont="1" applyFill="1" applyBorder="1" applyAlignment="1">
      <alignment horizontal="center" vertical="center"/>
    </xf>
    <xf numFmtId="0" fontId="103" fillId="6" borderId="32" xfId="0" applyFont="1" applyFill="1" applyBorder="1" applyAlignment="1">
      <alignment horizontal="center" vertical="center"/>
    </xf>
    <xf numFmtId="0" fontId="103" fillId="6" borderId="31" xfId="0" applyFont="1" applyFill="1" applyBorder="1" applyAlignment="1">
      <alignment horizontal="center" vertical="center"/>
    </xf>
    <xf numFmtId="0" fontId="103" fillId="6" borderId="25" xfId="0" applyFont="1" applyFill="1" applyBorder="1" applyAlignment="1">
      <alignment horizontal="left" vertical="center"/>
    </xf>
    <xf numFmtId="0" fontId="103" fillId="6" borderId="23" xfId="0" applyFont="1" applyFill="1" applyBorder="1" applyAlignment="1">
      <alignment horizontal="left" vertical="center"/>
    </xf>
    <xf numFmtId="0" fontId="60" fillId="6" borderId="42" xfId="0" applyFont="1" applyFill="1" applyBorder="1" applyAlignment="1">
      <alignment horizontal="center" vertical="center" wrapText="1"/>
    </xf>
    <xf numFmtId="0" fontId="60" fillId="6" borderId="36" xfId="0" applyFont="1" applyFill="1" applyBorder="1" applyAlignment="1">
      <alignment horizontal="center" vertical="center" wrapText="1"/>
    </xf>
    <xf numFmtId="0" fontId="58" fillId="6" borderId="27" xfId="0" applyFont="1" applyFill="1" applyBorder="1" applyAlignment="1">
      <alignment horizontal="center" vertical="center" wrapText="1"/>
    </xf>
    <xf numFmtId="0" fontId="58" fillId="6" borderId="25" xfId="0" applyFont="1" applyFill="1" applyBorder="1" applyAlignment="1">
      <alignment horizontal="center" vertical="center" wrapText="1"/>
    </xf>
    <xf numFmtId="0" fontId="58" fillId="6" borderId="23" xfId="0" applyFont="1" applyFill="1" applyBorder="1" applyAlignment="1">
      <alignment horizontal="center" vertical="center" wrapText="1"/>
    </xf>
    <xf numFmtId="0" fontId="57" fillId="6" borderId="30" xfId="0" applyFont="1" applyFill="1" applyBorder="1" applyAlignment="1">
      <alignment horizontal="center" vertical="center" wrapText="1"/>
    </xf>
    <xf numFmtId="0" fontId="57" fillId="6" borderId="32" xfId="0" applyFont="1" applyFill="1" applyBorder="1" applyAlignment="1">
      <alignment horizontal="center" vertical="center" wrapText="1"/>
    </xf>
    <xf numFmtId="0" fontId="57" fillId="6" borderId="31" xfId="0" applyFont="1" applyFill="1" applyBorder="1" applyAlignment="1">
      <alignment horizontal="center" vertical="center" wrapText="1"/>
    </xf>
    <xf numFmtId="0" fontId="58" fillId="6" borderId="17" xfId="0" applyFont="1" applyFill="1" applyBorder="1" applyAlignment="1">
      <alignment horizontal="center" vertical="center" wrapText="1"/>
    </xf>
    <xf numFmtId="0" fontId="58" fillId="6" borderId="19" xfId="0" applyFont="1" applyFill="1" applyBorder="1" applyAlignment="1">
      <alignment horizontal="center" vertical="center" wrapText="1"/>
    </xf>
    <xf numFmtId="0" fontId="58" fillId="6" borderId="22" xfId="0" applyFont="1" applyFill="1" applyBorder="1" applyAlignment="1">
      <alignment horizontal="center" vertical="center" wrapText="1"/>
    </xf>
    <xf numFmtId="0" fontId="41" fillId="6" borderId="20" xfId="0" applyFont="1" applyFill="1" applyBorder="1" applyAlignment="1">
      <alignment horizontal="center" vertical="center" wrapText="1"/>
    </xf>
    <xf numFmtId="0" fontId="41" fillId="6" borderId="21" xfId="0" applyFont="1" applyFill="1" applyBorder="1" applyAlignment="1">
      <alignment horizontal="center" vertical="center" wrapText="1"/>
    </xf>
    <xf numFmtId="0" fontId="41" fillId="6" borderId="22" xfId="0" applyFont="1" applyFill="1" applyBorder="1" applyAlignment="1">
      <alignment horizontal="center" vertical="center" wrapText="1"/>
    </xf>
    <xf numFmtId="0" fontId="41" fillId="0" borderId="30" xfId="0" applyFont="1" applyBorder="1" applyAlignment="1">
      <alignment vertical="top" wrapText="1"/>
    </xf>
    <xf numFmtId="0" fontId="41" fillId="0" borderId="32" xfId="0" applyFont="1" applyBorder="1" applyAlignment="1">
      <alignment vertical="top" wrapText="1"/>
    </xf>
    <xf numFmtId="0" fontId="41" fillId="0" borderId="24" xfId="0" applyFont="1" applyBorder="1" applyAlignment="1">
      <alignment vertical="top" wrapText="1"/>
    </xf>
    <xf numFmtId="0" fontId="46" fillId="6" borderId="40" xfId="0" applyFont="1" applyFill="1" applyBorder="1" applyAlignment="1">
      <alignment horizontal="left" vertical="center"/>
    </xf>
    <xf numFmtId="0" fontId="20" fillId="6" borderId="27"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28" xfId="0" applyFont="1" applyFill="1" applyBorder="1" applyAlignment="1">
      <alignment horizontal="center" vertical="center" wrapText="1"/>
    </xf>
    <xf numFmtId="4" fontId="20" fillId="6" borderId="27" xfId="0" applyNumberFormat="1" applyFont="1" applyFill="1" applyBorder="1" applyAlignment="1">
      <alignment horizontal="center" vertical="center" wrapText="1"/>
    </xf>
    <xf numFmtId="4" fontId="20" fillId="6" borderId="25" xfId="0" applyNumberFormat="1" applyFont="1" applyFill="1" applyBorder="1" applyAlignment="1">
      <alignment horizontal="center" vertical="center" wrapText="1"/>
    </xf>
    <xf numFmtId="4" fontId="20" fillId="6" borderId="28" xfId="0" applyNumberFormat="1" applyFont="1" applyFill="1" applyBorder="1" applyAlignment="1">
      <alignment horizontal="center" vertical="center" wrapText="1"/>
    </xf>
    <xf numFmtId="4" fontId="20" fillId="6" borderId="29" xfId="0" applyNumberFormat="1" applyFont="1" applyFill="1" applyBorder="1" applyAlignment="1">
      <alignment horizontal="center" vertical="center" wrapText="1"/>
    </xf>
    <xf numFmtId="0" fontId="46" fillId="6" borderId="16" xfId="0" applyFont="1" applyFill="1" applyBorder="1" applyAlignment="1">
      <alignment horizontal="left" vertical="center"/>
    </xf>
    <xf numFmtId="0" fontId="13" fillId="6" borderId="30" xfId="0" applyFont="1" applyFill="1" applyBorder="1" applyAlignment="1">
      <alignment horizontal="center" vertical="center" wrapText="1"/>
    </xf>
    <xf numFmtId="0" fontId="13" fillId="6" borderId="24" xfId="0" applyFont="1" applyFill="1" applyBorder="1" applyAlignment="1">
      <alignment horizontal="center" vertical="center" wrapText="1"/>
    </xf>
    <xf numFmtId="4" fontId="96" fillId="6" borderId="30" xfId="0" applyNumberFormat="1" applyFont="1" applyFill="1" applyBorder="1" applyAlignment="1">
      <alignment horizontal="right" vertical="center" wrapText="1"/>
    </xf>
    <xf numFmtId="4" fontId="96" fillId="6" borderId="24" xfId="0" applyNumberFormat="1" applyFont="1" applyFill="1" applyBorder="1" applyAlignment="1">
      <alignment horizontal="right" vertical="center" wrapText="1"/>
    </xf>
    <xf numFmtId="4" fontId="20" fillId="6" borderId="30" xfId="0" applyNumberFormat="1" applyFont="1" applyFill="1" applyBorder="1" applyAlignment="1">
      <alignment horizontal="right" vertical="center" wrapText="1"/>
    </xf>
    <xf numFmtId="4" fontId="20" fillId="6" borderId="24" xfId="0" applyNumberFormat="1" applyFont="1" applyFill="1" applyBorder="1" applyAlignment="1">
      <alignment horizontal="right" vertical="center" wrapText="1"/>
    </xf>
    <xf numFmtId="0" fontId="13" fillId="6" borderId="30" xfId="0" applyFont="1" applyFill="1" applyBorder="1" applyAlignment="1">
      <alignment horizontal="right" vertical="center" wrapText="1"/>
    </xf>
    <xf numFmtId="0" fontId="13" fillId="6" borderId="24" xfId="0" applyFont="1" applyFill="1" applyBorder="1" applyAlignment="1">
      <alignment horizontal="right" vertical="center" wrapText="1"/>
    </xf>
    <xf numFmtId="0" fontId="20" fillId="6" borderId="30" xfId="0" applyFont="1" applyFill="1" applyBorder="1" applyAlignment="1">
      <alignment horizontal="right" vertical="center" wrapText="1"/>
    </xf>
    <xf numFmtId="0" fontId="20" fillId="6" borderId="24" xfId="0" applyFont="1" applyFill="1" applyBorder="1" applyAlignment="1">
      <alignment horizontal="right" vertical="center" wrapText="1"/>
    </xf>
    <xf numFmtId="0" fontId="96" fillId="6" borderId="30" xfId="0" applyFont="1" applyFill="1" applyBorder="1" applyAlignment="1">
      <alignment horizontal="right" vertical="center" wrapText="1"/>
    </xf>
    <xf numFmtId="0" fontId="96" fillId="6" borderId="24" xfId="0" applyFont="1" applyFill="1" applyBorder="1" applyAlignment="1">
      <alignment horizontal="right" vertical="center" wrapText="1"/>
    </xf>
    <xf numFmtId="4" fontId="20" fillId="6" borderId="38" xfId="0" applyNumberFormat="1" applyFont="1" applyFill="1" applyBorder="1" applyAlignment="1">
      <alignment horizontal="center" vertical="center" wrapText="1"/>
    </xf>
    <xf numFmtId="4" fontId="20" fillId="6" borderId="39" xfId="0" applyNumberFormat="1" applyFont="1" applyFill="1" applyBorder="1" applyAlignment="1">
      <alignment horizontal="center" vertical="center" wrapText="1"/>
    </xf>
    <xf numFmtId="4" fontId="20" fillId="6" borderId="18" xfId="0" applyNumberFormat="1" applyFont="1" applyFill="1" applyBorder="1" applyAlignment="1">
      <alignment horizontal="center" vertical="center" wrapText="1"/>
    </xf>
    <xf numFmtId="4" fontId="20" fillId="6" borderId="19" xfId="0" applyNumberFormat="1" applyFont="1" applyFill="1" applyBorder="1" applyAlignment="1">
      <alignment horizontal="center" vertical="center" wrapText="1"/>
    </xf>
    <xf numFmtId="4" fontId="20" fillId="6" borderId="37" xfId="0" applyNumberFormat="1" applyFont="1" applyFill="1" applyBorder="1" applyAlignment="1">
      <alignment horizontal="center" vertical="center" wrapText="1"/>
    </xf>
    <xf numFmtId="4" fontId="20" fillId="6" borderId="26" xfId="0" applyNumberFormat="1" applyFont="1" applyFill="1" applyBorder="1" applyAlignment="1">
      <alignment horizontal="center" vertical="center" wrapText="1"/>
    </xf>
    <xf numFmtId="4" fontId="20" fillId="6" borderId="15" xfId="0" applyNumberFormat="1" applyFont="1" applyFill="1" applyBorder="1" applyAlignment="1">
      <alignment horizontal="center" vertical="center" wrapText="1"/>
    </xf>
    <xf numFmtId="4" fontId="20" fillId="6" borderId="17" xfId="0" applyNumberFormat="1" applyFont="1" applyFill="1" applyBorder="1" applyAlignment="1">
      <alignment horizontal="center" vertical="center"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9" xfId="0" applyFont="1" applyFill="1" applyBorder="1" applyAlignment="1">
      <alignment horizontal="left" vertical="center" wrapText="1"/>
    </xf>
    <xf numFmtId="0" fontId="20" fillId="6" borderId="25" xfId="0" applyFont="1" applyFill="1" applyBorder="1" applyAlignment="1">
      <alignment horizontal="left" vertical="center" wrapText="1"/>
    </xf>
    <xf numFmtId="0" fontId="20" fillId="6" borderId="28" xfId="0" applyFont="1" applyFill="1" applyBorder="1" applyAlignment="1">
      <alignment horizontal="left" vertical="center" wrapText="1"/>
    </xf>
    <xf numFmtId="4" fontId="20" fillId="6" borderId="20" xfId="0" applyNumberFormat="1" applyFont="1" applyFill="1" applyBorder="1" applyAlignment="1">
      <alignment horizontal="center" vertical="center" wrapText="1"/>
    </xf>
    <xf numFmtId="4" fontId="20" fillId="6" borderId="22" xfId="0" applyNumberFormat="1" applyFont="1" applyFill="1" applyBorder="1" applyAlignment="1">
      <alignment horizontal="center" vertical="center" wrapText="1"/>
    </xf>
    <xf numFmtId="10" fontId="13" fillId="6" borderId="30" xfId="0" applyNumberFormat="1" applyFont="1" applyFill="1" applyBorder="1" applyAlignment="1">
      <alignment horizontal="center" vertical="center" wrapText="1"/>
    </xf>
    <xf numFmtId="10" fontId="13" fillId="6" borderId="24" xfId="0" applyNumberFormat="1" applyFont="1" applyFill="1" applyBorder="1" applyAlignment="1">
      <alignment horizontal="center" vertical="center" wrapText="1"/>
    </xf>
    <xf numFmtId="0" fontId="94" fillId="6" borderId="30" xfId="0" applyFont="1" applyFill="1" applyBorder="1" applyAlignment="1">
      <alignment horizontal="center" vertical="center" wrapText="1"/>
    </xf>
    <xf numFmtId="0" fontId="94" fillId="6" borderId="24" xfId="0" applyFont="1" applyFill="1" applyBorder="1" applyAlignment="1">
      <alignment horizontal="center" vertical="center" wrapText="1"/>
    </xf>
    <xf numFmtId="0" fontId="47" fillId="6" borderId="30" xfId="0" applyFont="1" applyFill="1" applyBorder="1" applyAlignment="1">
      <alignment horizontal="center" vertical="center" wrapText="1"/>
    </xf>
    <xf numFmtId="0" fontId="47" fillId="6" borderId="24" xfId="0" applyFont="1" applyFill="1" applyBorder="1" applyAlignment="1">
      <alignment horizontal="center" vertical="center" wrapText="1"/>
    </xf>
    <xf numFmtId="0" fontId="34" fillId="6" borderId="0" xfId="0" applyFont="1" applyFill="1" applyAlignment="1">
      <alignment vertical="top"/>
    </xf>
    <xf numFmtId="0" fontId="34" fillId="6" borderId="21" xfId="0" applyFont="1" applyFill="1" applyBorder="1" applyAlignment="1">
      <alignment vertical="top"/>
    </xf>
    <xf numFmtId="0" fontId="93" fillId="6" borderId="21" xfId="0" applyFont="1" applyFill="1" applyBorder="1" applyAlignment="1">
      <alignment horizontal="center" vertical="center"/>
    </xf>
    <xf numFmtId="0" fontId="93" fillId="6" borderId="0" xfId="0" applyFont="1" applyFill="1" applyBorder="1" applyAlignment="1">
      <alignment horizontal="center" vertical="center"/>
    </xf>
    <xf numFmtId="0" fontId="52" fillId="6" borderId="30" xfId="0" applyFont="1" applyFill="1" applyBorder="1" applyAlignment="1">
      <alignment horizontal="left" vertical="center" wrapText="1"/>
    </xf>
    <xf numFmtId="0" fontId="52" fillId="6" borderId="24" xfId="0" applyFont="1" applyFill="1" applyBorder="1" applyAlignment="1">
      <alignment horizontal="left" vertical="center" wrapText="1"/>
    </xf>
    <xf numFmtId="0" fontId="42" fillId="6" borderId="31" xfId="0" applyFont="1" applyFill="1" applyBorder="1" applyAlignment="1">
      <alignment horizontal="justify" vertical="center" wrapText="1"/>
    </xf>
    <xf numFmtId="0" fontId="42" fillId="6" borderId="20" xfId="0" applyFont="1" applyFill="1" applyBorder="1" applyAlignment="1">
      <alignment vertical="top" wrapText="1"/>
    </xf>
    <xf numFmtId="0" fontId="42" fillId="6" borderId="21" xfId="0" applyFont="1" applyFill="1" applyBorder="1" applyAlignment="1">
      <alignment vertical="top" wrapText="1"/>
    </xf>
    <xf numFmtId="0" fontId="42" fillId="6" borderId="22" xfId="0" applyFont="1" applyFill="1" applyBorder="1" applyAlignment="1">
      <alignment vertical="top" wrapText="1"/>
    </xf>
    <xf numFmtId="0" fontId="62" fillId="6" borderId="27" xfId="0" applyFont="1" applyFill="1" applyBorder="1" applyAlignment="1">
      <alignment horizontal="justify" vertical="center" wrapText="1"/>
    </xf>
    <xf numFmtId="0" fontId="62" fillId="6" borderId="23" xfId="0" applyFont="1" applyFill="1" applyBorder="1" applyAlignment="1">
      <alignment horizontal="justify" vertical="center" wrapText="1"/>
    </xf>
    <xf numFmtId="0" fontId="42" fillId="0" borderId="0" xfId="0" applyFont="1" applyAlignment="1">
      <alignment horizontal="left" vertical="top" wrapText="1"/>
    </xf>
    <xf numFmtId="0" fontId="60" fillId="6" borderId="30" xfId="0" applyFont="1" applyFill="1" applyBorder="1" applyAlignment="1">
      <alignment horizontal="center" vertical="center" wrapText="1"/>
    </xf>
    <xf numFmtId="0" fontId="60" fillId="6" borderId="32" xfId="0" applyFont="1" applyFill="1" applyBorder="1" applyAlignment="1">
      <alignment horizontal="center" vertical="center" wrapText="1"/>
    </xf>
    <xf numFmtId="0" fontId="60" fillId="6" borderId="24" xfId="0" applyFont="1" applyFill="1" applyBorder="1" applyAlignment="1">
      <alignment horizontal="center" vertical="center" wrapText="1"/>
    </xf>
    <xf numFmtId="0" fontId="46" fillId="6" borderId="30" xfId="0" applyFont="1" applyFill="1" applyBorder="1" applyAlignment="1">
      <alignment horizontal="justify" vertical="center" wrapText="1"/>
    </xf>
    <xf numFmtId="0" fontId="46" fillId="6" borderId="24" xfId="0" applyFont="1" applyFill="1" applyBorder="1" applyAlignment="1">
      <alignment horizontal="justify" vertical="center" wrapText="1"/>
    </xf>
    <xf numFmtId="0" fontId="52" fillId="6" borderId="30" xfId="0" applyFont="1" applyFill="1" applyBorder="1" applyAlignment="1">
      <alignment horizontal="right" vertical="center" wrapText="1"/>
    </xf>
    <xf numFmtId="0" fontId="52" fillId="6" borderId="24" xfId="0" applyFont="1" applyFill="1" applyBorder="1" applyAlignment="1">
      <alignment horizontal="right" vertical="center" wrapText="1"/>
    </xf>
    <xf numFmtId="0" fontId="77" fillId="6" borderId="18" xfId="0" applyFont="1" applyFill="1" applyBorder="1" applyAlignment="1">
      <alignment horizontal="justify" vertical="center" wrapText="1"/>
    </xf>
    <xf numFmtId="0" fontId="77" fillId="6" borderId="0" xfId="0" applyFont="1" applyFill="1" applyBorder="1" applyAlignment="1">
      <alignment horizontal="justify" vertical="center" wrapText="1"/>
    </xf>
    <xf numFmtId="0" fontId="77" fillId="6" borderId="19" xfId="0" applyFont="1" applyFill="1" applyBorder="1" applyAlignment="1">
      <alignment horizontal="justify" vertical="center" wrapText="1"/>
    </xf>
    <xf numFmtId="0" fontId="79" fillId="6" borderId="20" xfId="0" applyFont="1" applyFill="1" applyBorder="1" applyAlignment="1">
      <alignment horizontal="left" vertical="center" wrapText="1"/>
    </xf>
    <xf numFmtId="0" fontId="79" fillId="6" borderId="21" xfId="0" applyFont="1" applyFill="1" applyBorder="1" applyAlignment="1">
      <alignment horizontal="left" vertical="center" wrapText="1"/>
    </xf>
    <xf numFmtId="0" fontId="79" fillId="6" borderId="22" xfId="0" applyFont="1" applyFill="1" applyBorder="1" applyAlignment="1">
      <alignment horizontal="left" vertical="center" wrapText="1"/>
    </xf>
    <xf numFmtId="0" fontId="55" fillId="6" borderId="30" xfId="0" applyFont="1" applyFill="1" applyBorder="1" applyAlignment="1">
      <alignment horizontal="justify" vertical="center"/>
    </xf>
    <xf numFmtId="0" fontId="55" fillId="6" borderId="32" xfId="0" applyFont="1" applyFill="1" applyBorder="1" applyAlignment="1">
      <alignment horizontal="justify" vertical="center"/>
    </xf>
    <xf numFmtId="0" fontId="55" fillId="6" borderId="31" xfId="0" applyFont="1" applyFill="1" applyBorder="1" applyAlignment="1">
      <alignment horizontal="justify" vertical="center"/>
    </xf>
    <xf numFmtId="0" fontId="55" fillId="6" borderId="34" xfId="0" applyFont="1" applyFill="1" applyBorder="1" applyAlignment="1">
      <alignment horizontal="justify" vertical="center"/>
    </xf>
    <xf numFmtId="0" fontId="55" fillId="6" borderId="27" xfId="0" applyFont="1" applyFill="1" applyBorder="1" applyAlignment="1">
      <alignment horizontal="justify" vertical="center" wrapText="1"/>
    </xf>
    <xf numFmtId="0" fontId="55" fillId="6" borderId="25" xfId="0" applyFont="1" applyFill="1" applyBorder="1" applyAlignment="1">
      <alignment horizontal="justify" vertical="center" wrapText="1"/>
    </xf>
    <xf numFmtId="0" fontId="55" fillId="6" borderId="28" xfId="0" applyFont="1" applyFill="1" applyBorder="1" applyAlignment="1">
      <alignment horizontal="justify" vertical="center" wrapText="1"/>
    </xf>
    <xf numFmtId="0" fontId="54" fillId="6" borderId="27" xfId="0" applyFont="1" applyFill="1" applyBorder="1" applyAlignment="1">
      <alignment horizontal="justify" vertical="center" wrapText="1"/>
    </xf>
    <xf numFmtId="0" fontId="54" fillId="6" borderId="25" xfId="0" applyFont="1" applyFill="1" applyBorder="1" applyAlignment="1">
      <alignment horizontal="justify" vertical="center" wrapText="1"/>
    </xf>
    <xf numFmtId="0" fontId="54" fillId="6" borderId="28" xfId="0" applyFont="1" applyFill="1" applyBorder="1" applyAlignment="1">
      <alignment horizontal="justify" vertical="center" wrapText="1"/>
    </xf>
    <xf numFmtId="0" fontId="81" fillId="6" borderId="30" xfId="0" applyFont="1" applyFill="1" applyBorder="1" applyAlignment="1">
      <alignment horizontal="justify" vertical="center"/>
    </xf>
    <xf numFmtId="0" fontId="81" fillId="6" borderId="24" xfId="0" applyFont="1" applyFill="1" applyBorder="1" applyAlignment="1">
      <alignment horizontal="justify" vertical="center"/>
    </xf>
    <xf numFmtId="0" fontId="41" fillId="0" borderId="0" xfId="0" applyFont="1"/>
    <xf numFmtId="0" fontId="77" fillId="6" borderId="30" xfId="0" applyFont="1" applyFill="1" applyBorder="1" applyAlignment="1">
      <alignment horizontal="justify" vertical="center" wrapText="1"/>
    </xf>
    <xf numFmtId="0" fontId="77" fillId="6" borderId="32" xfId="0" applyFont="1" applyFill="1" applyBorder="1" applyAlignment="1">
      <alignment horizontal="justify" vertical="center" wrapText="1"/>
    </xf>
    <xf numFmtId="0" fontId="77" fillId="6" borderId="24" xfId="0" applyFont="1" applyFill="1" applyBorder="1" applyAlignment="1">
      <alignment horizontal="justify" vertical="center" wrapText="1"/>
    </xf>
    <xf numFmtId="0" fontId="77" fillId="6" borderId="15" xfId="0" applyFont="1" applyFill="1" applyBorder="1" applyAlignment="1">
      <alignment horizontal="justify" vertical="center" wrapText="1"/>
    </xf>
    <xf numFmtId="0" fontId="77" fillId="6" borderId="16" xfId="0" applyFont="1" applyFill="1" applyBorder="1" applyAlignment="1">
      <alignment horizontal="justify" vertical="center" wrapText="1"/>
    </xf>
    <xf numFmtId="0" fontId="77" fillId="6" borderId="17" xfId="0" applyFont="1" applyFill="1" applyBorder="1" applyAlignment="1">
      <alignment horizontal="justify" vertical="center" wrapText="1"/>
    </xf>
    <xf numFmtId="0" fontId="72" fillId="6" borderId="20" xfId="0" applyFont="1" applyFill="1" applyBorder="1" applyAlignment="1">
      <alignment horizontal="justify" vertical="center" wrapText="1"/>
    </xf>
    <xf numFmtId="0" fontId="72" fillId="6" borderId="21" xfId="0" applyFont="1" applyFill="1" applyBorder="1" applyAlignment="1">
      <alignment horizontal="justify" vertical="center" wrapText="1"/>
    </xf>
    <xf numFmtId="0" fontId="72" fillId="6" borderId="22" xfId="0" applyFont="1" applyFill="1" applyBorder="1" applyAlignment="1">
      <alignment horizontal="justify" vertical="center" wrapText="1"/>
    </xf>
    <xf numFmtId="0" fontId="77" fillId="6" borderId="20" xfId="0" applyFont="1" applyFill="1" applyBorder="1" applyAlignment="1">
      <alignment horizontal="justify" vertical="center" wrapText="1"/>
    </xf>
    <xf numFmtId="0" fontId="77" fillId="6" borderId="21" xfId="0" applyFont="1" applyFill="1" applyBorder="1" applyAlignment="1">
      <alignment horizontal="justify" vertical="center" wrapText="1"/>
    </xf>
    <xf numFmtId="0" fontId="77" fillId="6" borderId="22" xfId="0" applyFont="1" applyFill="1" applyBorder="1" applyAlignment="1">
      <alignment horizontal="justify" vertical="center" wrapText="1"/>
    </xf>
    <xf numFmtId="0" fontId="41" fillId="6" borderId="30" xfId="0" applyFont="1" applyFill="1" applyBorder="1" applyAlignment="1">
      <alignment horizontal="center" vertical="center" wrapText="1"/>
    </xf>
    <xf numFmtId="0" fontId="41" fillId="6" borderId="32" xfId="0" applyFont="1" applyFill="1" applyBorder="1" applyAlignment="1">
      <alignment horizontal="center" vertical="center" wrapText="1"/>
    </xf>
    <xf numFmtId="0" fontId="41" fillId="6" borderId="24" xfId="0" applyFont="1" applyFill="1" applyBorder="1" applyAlignment="1">
      <alignment horizontal="center" vertical="center" wrapText="1"/>
    </xf>
    <xf numFmtId="0" fontId="68" fillId="6" borderId="18" xfId="0" applyFont="1" applyFill="1" applyBorder="1" applyAlignment="1">
      <alignment horizontal="justify" vertical="center" wrapText="1"/>
    </xf>
    <xf numFmtId="0" fontId="68" fillId="6" borderId="0" xfId="0" applyFont="1" applyFill="1" applyBorder="1" applyAlignment="1">
      <alignment horizontal="justify" vertical="center" wrapText="1"/>
    </xf>
    <xf numFmtId="0" fontId="68" fillId="6" borderId="19" xfId="0" applyFont="1" applyFill="1" applyBorder="1" applyAlignment="1">
      <alignment horizontal="justify" vertical="center" wrapText="1"/>
    </xf>
    <xf numFmtId="0" fontId="69" fillId="6" borderId="18" xfId="0" applyFont="1" applyFill="1" applyBorder="1" applyAlignment="1">
      <alignment horizontal="justify" vertical="center" wrapText="1"/>
    </xf>
    <xf numFmtId="0" fontId="69" fillId="6" borderId="0" xfId="0" applyFont="1" applyFill="1" applyBorder="1" applyAlignment="1">
      <alignment horizontal="justify" vertical="center" wrapText="1"/>
    </xf>
    <xf numFmtId="0" fontId="69" fillId="6" borderId="19" xfId="0" applyFont="1" applyFill="1" applyBorder="1" applyAlignment="1">
      <alignment horizontal="justify" vertical="center" wrapText="1"/>
    </xf>
    <xf numFmtId="0" fontId="52" fillId="6" borderId="20" xfId="0" applyFont="1" applyFill="1" applyBorder="1" applyAlignment="1">
      <alignment horizontal="center" vertical="center" wrapText="1"/>
    </xf>
    <xf numFmtId="0" fontId="52" fillId="6" borderId="21" xfId="0" applyFont="1" applyFill="1" applyBorder="1" applyAlignment="1">
      <alignment horizontal="center" vertical="center" wrapText="1"/>
    </xf>
    <xf numFmtId="0" fontId="52" fillId="6" borderId="22" xfId="0" applyFont="1" applyFill="1" applyBorder="1" applyAlignment="1">
      <alignment horizontal="center" vertical="center" wrapText="1"/>
    </xf>
    <xf numFmtId="0" fontId="62" fillId="6" borderId="20" xfId="0" applyFont="1" applyFill="1" applyBorder="1" applyAlignment="1">
      <alignment horizontal="left" vertical="center" wrapText="1"/>
    </xf>
    <xf numFmtId="0" fontId="62" fillId="6" borderId="21" xfId="0" applyFont="1" applyFill="1" applyBorder="1" applyAlignment="1">
      <alignment horizontal="left" vertical="center"/>
    </xf>
    <xf numFmtId="0" fontId="62" fillId="6" borderId="22" xfId="0" applyFont="1" applyFill="1" applyBorder="1" applyAlignment="1">
      <alignment horizontal="left" vertical="center"/>
    </xf>
    <xf numFmtId="0" fontId="41" fillId="6" borderId="18" xfId="0" applyFont="1" applyFill="1" applyBorder="1" applyAlignment="1">
      <alignment horizontal="left" vertical="center" wrapText="1"/>
    </xf>
    <xf numFmtId="0" fontId="41" fillId="6" borderId="0" xfId="0" applyFont="1" applyFill="1" applyBorder="1" applyAlignment="1">
      <alignment horizontal="left" vertical="center" wrapText="1"/>
    </xf>
    <xf numFmtId="0" fontId="41" fillId="6" borderId="19" xfId="0" applyFont="1" applyFill="1" applyBorder="1" applyAlignment="1">
      <alignment horizontal="left" vertical="center" wrapText="1"/>
    </xf>
    <xf numFmtId="0" fontId="52" fillId="6" borderId="20" xfId="0" applyFont="1" applyFill="1" applyBorder="1" applyAlignment="1">
      <alignment horizontal="justify" vertical="center" wrapText="1"/>
    </xf>
    <xf numFmtId="0" fontId="52" fillId="6" borderId="21" xfId="0" applyFont="1" applyFill="1" applyBorder="1" applyAlignment="1">
      <alignment horizontal="justify" vertical="center" wrapText="1"/>
    </xf>
    <xf numFmtId="0" fontId="52" fillId="6" borderId="22" xfId="0" applyFont="1" applyFill="1" applyBorder="1" applyAlignment="1">
      <alignment horizontal="justify" vertical="center" wrapText="1"/>
    </xf>
    <xf numFmtId="0" fontId="52" fillId="6" borderId="18" xfId="0" applyFont="1" applyFill="1" applyBorder="1" applyAlignment="1">
      <alignment horizontal="justify" vertical="center" wrapText="1"/>
    </xf>
    <xf numFmtId="0" fontId="52" fillId="6" borderId="0" xfId="0" applyFont="1" applyFill="1" applyBorder="1" applyAlignment="1">
      <alignment horizontal="justify" vertical="center" wrapText="1"/>
    </xf>
    <xf numFmtId="0" fontId="52" fillId="6" borderId="19" xfId="0" applyFont="1" applyFill="1" applyBorder="1" applyAlignment="1">
      <alignment horizontal="justify" vertical="center" wrapText="1"/>
    </xf>
    <xf numFmtId="0" fontId="63" fillId="6" borderId="18" xfId="0" applyFont="1" applyFill="1" applyBorder="1" applyAlignment="1">
      <alignment horizontal="justify" vertical="center" wrapText="1"/>
    </xf>
    <xf numFmtId="0" fontId="63" fillId="6" borderId="0" xfId="0" applyFont="1" applyFill="1" applyBorder="1" applyAlignment="1">
      <alignment horizontal="justify" vertical="center" wrapText="1"/>
    </xf>
    <xf numFmtId="0" fontId="63" fillId="6" borderId="19" xfId="0" applyFont="1" applyFill="1" applyBorder="1" applyAlignment="1">
      <alignment horizontal="justify" vertical="center" wrapText="1"/>
    </xf>
    <xf numFmtId="0" fontId="53" fillId="6" borderId="20" xfId="0" applyFont="1" applyFill="1" applyBorder="1" applyAlignment="1">
      <alignment horizontal="left" vertical="center" wrapText="1"/>
    </xf>
    <xf numFmtId="0" fontId="53" fillId="6" borderId="21" xfId="0" applyFont="1" applyFill="1" applyBorder="1" applyAlignment="1">
      <alignment horizontal="left" vertical="center" wrapText="1"/>
    </xf>
    <xf numFmtId="0" fontId="53" fillId="6" borderId="22" xfId="0" applyFont="1" applyFill="1" applyBorder="1" applyAlignment="1">
      <alignment horizontal="left" vertical="center" wrapText="1"/>
    </xf>
    <xf numFmtId="0" fontId="59" fillId="6" borderId="20" xfId="0" applyFont="1" applyFill="1" applyBorder="1" applyAlignment="1">
      <alignment horizontal="justify" vertical="center" wrapText="1"/>
    </xf>
    <xf numFmtId="0" fontId="59" fillId="6" borderId="21" xfId="0" applyFont="1" applyFill="1" applyBorder="1" applyAlignment="1">
      <alignment horizontal="justify" vertical="center" wrapText="1"/>
    </xf>
    <xf numFmtId="0" fontId="59" fillId="6" borderId="22" xfId="0" applyFont="1" applyFill="1" applyBorder="1" applyAlignment="1">
      <alignment horizontal="justify" vertical="center" wrapText="1"/>
    </xf>
    <xf numFmtId="0" fontId="52" fillId="6" borderId="20" xfId="0" applyFont="1" applyFill="1" applyBorder="1" applyAlignment="1">
      <alignment horizontal="left" vertical="center" wrapText="1"/>
    </xf>
    <xf numFmtId="0" fontId="52" fillId="6" borderId="21" xfId="0" applyFont="1" applyFill="1" applyBorder="1" applyAlignment="1">
      <alignment horizontal="left" vertical="center" wrapText="1"/>
    </xf>
    <xf numFmtId="0" fontId="52" fillId="6" borderId="22" xfId="0" applyFont="1" applyFill="1" applyBorder="1" applyAlignment="1">
      <alignment horizontal="left" vertical="center" wrapText="1"/>
    </xf>
    <xf numFmtId="0" fontId="50" fillId="6" borderId="18" xfId="0" applyFont="1" applyFill="1" applyBorder="1" applyAlignment="1">
      <alignment horizontal="justify" vertical="center" wrapText="1"/>
    </xf>
    <xf numFmtId="0" fontId="50" fillId="6" borderId="0" xfId="0" applyFont="1" applyFill="1" applyBorder="1" applyAlignment="1">
      <alignment horizontal="justify" vertical="center" wrapText="1"/>
    </xf>
    <xf numFmtId="0" fontId="50" fillId="6" borderId="19" xfId="0" applyFont="1" applyFill="1" applyBorder="1" applyAlignment="1">
      <alignment horizontal="justify" vertical="center" wrapText="1"/>
    </xf>
    <xf numFmtId="168" fontId="52" fillId="6" borderId="30" xfId="0" applyNumberFormat="1" applyFont="1" applyFill="1" applyBorder="1" applyAlignment="1">
      <alignment horizontal="left" vertical="center" wrapText="1"/>
    </xf>
    <xf numFmtId="168" fontId="52" fillId="6" borderId="24" xfId="0" applyNumberFormat="1" applyFont="1" applyFill="1" applyBorder="1" applyAlignment="1">
      <alignment horizontal="left" vertical="center" wrapText="1"/>
    </xf>
    <xf numFmtId="168" fontId="52" fillId="6" borderId="32" xfId="0" applyNumberFormat="1" applyFont="1" applyFill="1" applyBorder="1" applyAlignment="1">
      <alignment horizontal="left" vertical="center" wrapText="1"/>
    </xf>
    <xf numFmtId="0" fontId="52" fillId="6" borderId="32" xfId="0" applyFont="1" applyFill="1" applyBorder="1" applyAlignment="1">
      <alignment horizontal="left" vertical="center" wrapText="1"/>
    </xf>
    <xf numFmtId="0" fontId="46" fillId="6" borderId="18" xfId="0" applyFont="1" applyFill="1" applyBorder="1" applyAlignment="1">
      <alignment horizontal="justify" vertical="center" wrapText="1"/>
    </xf>
    <xf numFmtId="0" fontId="46" fillId="6" borderId="0" xfId="0" applyFont="1" applyFill="1" applyBorder="1" applyAlignment="1">
      <alignment horizontal="justify" vertical="center" wrapText="1"/>
    </xf>
    <xf numFmtId="0" fontId="46" fillId="6" borderId="19" xfId="0" applyFont="1" applyFill="1" applyBorder="1" applyAlignment="1">
      <alignment horizontal="justify" vertical="center" wrapText="1"/>
    </xf>
    <xf numFmtId="0" fontId="47" fillId="6" borderId="32" xfId="0" applyFont="1" applyFill="1" applyBorder="1" applyAlignment="1">
      <alignment horizontal="center" vertical="center" wrapText="1"/>
    </xf>
    <xf numFmtId="167" fontId="46" fillId="6" borderId="30" xfId="0" applyNumberFormat="1" applyFont="1" applyFill="1" applyBorder="1" applyAlignment="1">
      <alignment horizontal="right" vertical="center" wrapText="1"/>
    </xf>
    <xf numFmtId="167" fontId="46" fillId="6" borderId="24" xfId="0" applyNumberFormat="1" applyFont="1" applyFill="1" applyBorder="1" applyAlignment="1">
      <alignment horizontal="right" vertical="center" wrapText="1"/>
    </xf>
    <xf numFmtId="0" fontId="86" fillId="6" borderId="27" xfId="0" applyFont="1" applyFill="1" applyBorder="1" applyAlignment="1">
      <alignment horizontal="center" vertical="center" wrapText="1"/>
    </xf>
    <xf numFmtId="0" fontId="86" fillId="6" borderId="25" xfId="0" applyFont="1" applyFill="1" applyBorder="1" applyAlignment="1">
      <alignment horizontal="center" vertical="center" wrapText="1"/>
    </xf>
    <xf numFmtId="0" fontId="86" fillId="6" borderId="28" xfId="0" applyFont="1" applyFill="1" applyBorder="1" applyAlignment="1">
      <alignment horizontal="center" vertical="center" wrapText="1"/>
    </xf>
    <xf numFmtId="0" fontId="50" fillId="6" borderId="27" xfId="0" applyFont="1" applyFill="1" applyBorder="1" applyAlignment="1">
      <alignment horizontal="center" vertical="center" wrapText="1"/>
    </xf>
    <xf numFmtId="0" fontId="50" fillId="6" borderId="25" xfId="0" applyFont="1" applyFill="1" applyBorder="1" applyAlignment="1">
      <alignment horizontal="center" vertical="center" wrapText="1"/>
    </xf>
    <xf numFmtId="0" fontId="50" fillId="6" borderId="28" xfId="0" applyFont="1" applyFill="1" applyBorder="1" applyAlignment="1">
      <alignment horizontal="center" vertical="center" wrapText="1"/>
    </xf>
    <xf numFmtId="0" fontId="67" fillId="6" borderId="27" xfId="0" applyFont="1" applyFill="1" applyBorder="1" applyAlignment="1">
      <alignment horizontal="justify" vertical="center" wrapText="1"/>
    </xf>
    <xf numFmtId="0" fontId="67" fillId="6" borderId="25" xfId="0" applyFont="1" applyFill="1" applyBorder="1" applyAlignment="1">
      <alignment horizontal="justify" vertical="center" wrapText="1"/>
    </xf>
    <xf numFmtId="0" fontId="67" fillId="6" borderId="23" xfId="0" applyFont="1" applyFill="1" applyBorder="1" applyAlignment="1">
      <alignment horizontal="justify" vertical="center" wrapText="1"/>
    </xf>
    <xf numFmtId="3" fontId="67" fillId="6" borderId="27" xfId="0" applyNumberFormat="1" applyFont="1" applyFill="1" applyBorder="1" applyAlignment="1">
      <alignment horizontal="justify" vertical="center" wrapText="1"/>
    </xf>
    <xf numFmtId="3" fontId="67" fillId="6" borderId="25" xfId="0" applyNumberFormat="1" applyFont="1" applyFill="1" applyBorder="1" applyAlignment="1">
      <alignment horizontal="justify" vertical="center" wrapText="1"/>
    </xf>
    <xf numFmtId="3" fontId="67" fillId="6" borderId="23" xfId="0" applyNumberFormat="1" applyFont="1" applyFill="1" applyBorder="1" applyAlignment="1">
      <alignment horizontal="justify" vertical="center" wrapText="1"/>
    </xf>
    <xf numFmtId="0" fontId="143" fillId="6" borderId="0" xfId="0" applyFont="1" applyFill="1" applyAlignment="1">
      <alignment horizontal="center" vertical="center" wrapText="1"/>
    </xf>
    <xf numFmtId="0" fontId="144" fillId="6" borderId="0" xfId="2" applyFont="1" applyFill="1" applyAlignment="1">
      <alignment horizontal="center" vertical="center" wrapText="1"/>
    </xf>
    <xf numFmtId="0" fontId="128" fillId="6" borderId="0" xfId="0" applyFont="1" applyFill="1" applyAlignment="1">
      <alignment horizontal="center" wrapText="1"/>
    </xf>
    <xf numFmtId="0" fontId="130" fillId="6" borderId="0" xfId="0" applyFont="1" applyFill="1" applyAlignment="1">
      <alignment horizontal="center" vertical="center"/>
    </xf>
    <xf numFmtId="0" fontId="46" fillId="6" borderId="27" xfId="0" applyFont="1" applyFill="1" applyBorder="1" applyAlignment="1">
      <alignment horizontal="justify" vertical="center"/>
    </xf>
    <xf numFmtId="0" fontId="46" fillId="6" borderId="25" xfId="0" applyFont="1" applyFill="1" applyBorder="1" applyAlignment="1">
      <alignment horizontal="justify" vertical="center"/>
    </xf>
    <xf numFmtId="0" fontId="46" fillId="6" borderId="28" xfId="0" applyFont="1" applyFill="1" applyBorder="1" applyAlignment="1">
      <alignment horizontal="justify" vertical="center"/>
    </xf>
    <xf numFmtId="4" fontId="46" fillId="6" borderId="27" xfId="0" applyNumberFormat="1" applyFont="1" applyFill="1" applyBorder="1" applyAlignment="1">
      <alignment horizontal="justify" vertical="center"/>
    </xf>
    <xf numFmtId="4" fontId="46" fillId="6" borderId="25" xfId="0" applyNumberFormat="1" applyFont="1" applyFill="1" applyBorder="1" applyAlignment="1">
      <alignment horizontal="justify" vertical="center"/>
    </xf>
    <xf numFmtId="4" fontId="46" fillId="6" borderId="28" xfId="0" applyNumberFormat="1" applyFont="1" applyFill="1" applyBorder="1" applyAlignment="1">
      <alignment horizontal="justify" vertical="center"/>
    </xf>
    <xf numFmtId="0" fontId="46" fillId="6" borderId="29" xfId="0" applyFont="1" applyFill="1" applyBorder="1" applyAlignment="1">
      <alignment horizontal="justify" vertical="center"/>
    </xf>
    <xf numFmtId="4" fontId="46" fillId="6" borderId="29" xfId="0" applyNumberFormat="1" applyFont="1" applyFill="1" applyBorder="1" applyAlignment="1">
      <alignment horizontal="justify" vertical="center"/>
    </xf>
    <xf numFmtId="0" fontId="53" fillId="6" borderId="18" xfId="0" applyFont="1" applyFill="1" applyBorder="1" applyAlignment="1">
      <alignment horizontal="left" vertical="center" wrapText="1"/>
    </xf>
    <xf numFmtId="0" fontId="53" fillId="6" borderId="0" xfId="0" applyFont="1" applyFill="1" applyBorder="1" applyAlignment="1">
      <alignment horizontal="left" vertical="center" wrapText="1"/>
    </xf>
    <xf numFmtId="0" fontId="53" fillId="6" borderId="19" xfId="0" applyFont="1" applyFill="1" applyBorder="1" applyAlignment="1">
      <alignment horizontal="left" vertical="center" wrapText="1"/>
    </xf>
    <xf numFmtId="0" fontId="16" fillId="0" borderId="4" xfId="4" applyAlignment="1">
      <alignment horizontal="center"/>
    </xf>
  </cellXfs>
  <cellStyles count="10">
    <cellStyle name="20% - Colore 1" xfId="6" builtinId="30" customBuiltin="1"/>
    <cellStyle name="Collegamento ipertestuale" xfId="2" builtinId="8"/>
    <cellStyle name="Colore 1" xfId="9" builtinId="29"/>
    <cellStyle name="Migliaia" xfId="1" builtinId="3"/>
    <cellStyle name="Normale" xfId="0" builtinId="0"/>
    <cellStyle name="Output" xfId="5" builtinId="21"/>
    <cellStyle name="Titolo" xfId="7" builtinId="15"/>
    <cellStyle name="Titolo 2" xfId="3" builtinId="17"/>
    <cellStyle name="Titolo 3" xfId="4" builtinId="18"/>
    <cellStyle name="Titolo 4" xfId="8" builtinId="1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2959473</xdr:colOff>
      <xdr:row>1968</xdr:row>
      <xdr:rowOff>77881</xdr:rowOff>
    </xdr:from>
    <xdr:to>
      <xdr:col>11</xdr:col>
      <xdr:colOff>511548</xdr:colOff>
      <xdr:row>2024</xdr:row>
      <xdr:rowOff>163047</xdr:rowOff>
    </xdr:to>
    <xdr:pic>
      <xdr:nvPicPr>
        <xdr:cNvPr id="21" name="Immagine 20">
          <a:extLst>
            <a:ext uri="{FF2B5EF4-FFF2-40B4-BE49-F238E27FC236}">
              <a16:creationId xmlns:a16="http://schemas.microsoft.com/office/drawing/2014/main" id="{00000000-0008-0000-0100-00001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4591" y="714150322"/>
          <a:ext cx="9609604" cy="11582401"/>
        </a:xfrm>
        <a:prstGeom prst="rect">
          <a:avLst/>
        </a:prstGeom>
        <a:noFill/>
        <a:ln>
          <a:noFill/>
        </a:ln>
      </xdr:spPr>
    </xdr:pic>
    <xdr:clientData/>
  </xdr:twoCellAnchor>
  <xdr:twoCellAnchor editAs="oneCell">
    <xdr:from>
      <xdr:col>1</xdr:col>
      <xdr:colOff>2969558</xdr:colOff>
      <xdr:row>2029</xdr:row>
      <xdr:rowOff>123264</xdr:rowOff>
    </xdr:from>
    <xdr:to>
      <xdr:col>11</xdr:col>
      <xdr:colOff>467845</xdr:colOff>
      <xdr:row>2071</xdr:row>
      <xdr:rowOff>83483</xdr:rowOff>
    </xdr:to>
    <xdr:pic>
      <xdr:nvPicPr>
        <xdr:cNvPr id="22" name="Immagine 21">
          <a:extLst>
            <a:ext uri="{FF2B5EF4-FFF2-40B4-BE49-F238E27FC236}">
              <a16:creationId xmlns:a16="http://schemas.microsoft.com/office/drawing/2014/main" id="{00000000-0008-0000-0100-00001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74676" y="726701470"/>
          <a:ext cx="9555816" cy="7501778"/>
        </a:xfrm>
        <a:prstGeom prst="rect">
          <a:avLst/>
        </a:prstGeom>
        <a:noFill/>
        <a:ln>
          <a:noFill/>
        </a:ln>
      </xdr:spPr>
    </xdr:pic>
    <xdr:clientData/>
  </xdr:twoCellAnchor>
  <xdr:twoCellAnchor>
    <xdr:from>
      <xdr:col>4</xdr:col>
      <xdr:colOff>1171575</xdr:colOff>
      <xdr:row>650</xdr:row>
      <xdr:rowOff>28575</xdr:rowOff>
    </xdr:from>
    <xdr:to>
      <xdr:col>11</xdr:col>
      <xdr:colOff>152400</xdr:colOff>
      <xdr:row>661</xdr:row>
      <xdr:rowOff>171450</xdr:rowOff>
    </xdr:to>
    <xdr:pic>
      <xdr:nvPicPr>
        <xdr:cNvPr id="5" name="Immagine 3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72425" y="250898025"/>
          <a:ext cx="4876800"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419100</xdr:rowOff>
    </xdr:from>
    <xdr:to>
      <xdr:col>0</xdr:col>
      <xdr:colOff>5067300</xdr:colOff>
      <xdr:row>7</xdr:row>
      <xdr:rowOff>0</xdr:rowOff>
    </xdr:to>
    <xdr:pic>
      <xdr:nvPicPr>
        <xdr:cNvPr id="2" name="Picture 1" descr="page36image313917184">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2477"/>
          <a:ext cx="5067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355600</xdr:colOff>
      <xdr:row>2</xdr:row>
      <xdr:rowOff>0</xdr:rowOff>
    </xdr:from>
    <xdr:to>
      <xdr:col>0</xdr:col>
      <xdr:colOff>368300</xdr:colOff>
      <xdr:row>2</xdr:row>
      <xdr:rowOff>12700</xdr:rowOff>
    </xdr:to>
    <xdr:pic>
      <xdr:nvPicPr>
        <xdr:cNvPr id="3" name="Picture 2" descr="page36image313996224">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12700</xdr:colOff>
      <xdr:row>2</xdr:row>
      <xdr:rowOff>12700</xdr:rowOff>
    </xdr:to>
    <xdr:pic>
      <xdr:nvPicPr>
        <xdr:cNvPr id="4" name="Picture 3" descr="page36image313998336">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 name="Picture 4" descr="page36image313603200">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355600</xdr:colOff>
      <xdr:row>2</xdr:row>
      <xdr:rowOff>0</xdr:rowOff>
    </xdr:from>
    <xdr:to>
      <xdr:col>0</xdr:col>
      <xdr:colOff>368300</xdr:colOff>
      <xdr:row>2</xdr:row>
      <xdr:rowOff>12700</xdr:rowOff>
    </xdr:to>
    <xdr:pic>
      <xdr:nvPicPr>
        <xdr:cNvPr id="6" name="Picture 5" descr="page36image314044608">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12700</xdr:colOff>
      <xdr:row>2</xdr:row>
      <xdr:rowOff>12700</xdr:rowOff>
    </xdr:to>
    <xdr:pic>
      <xdr:nvPicPr>
        <xdr:cNvPr id="7" name="Picture 6" descr="page36image31404537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8" name="Picture 7" descr="page36image314046144">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355600</xdr:colOff>
      <xdr:row>2</xdr:row>
      <xdr:rowOff>0</xdr:rowOff>
    </xdr:from>
    <xdr:to>
      <xdr:col>0</xdr:col>
      <xdr:colOff>368300</xdr:colOff>
      <xdr:row>2</xdr:row>
      <xdr:rowOff>12700</xdr:rowOff>
    </xdr:to>
    <xdr:pic>
      <xdr:nvPicPr>
        <xdr:cNvPr id="9" name="Picture 8" descr="page36image314046912">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63500</xdr:colOff>
      <xdr:row>2</xdr:row>
      <xdr:rowOff>0</xdr:rowOff>
    </xdr:from>
    <xdr:to>
      <xdr:col>1</xdr:col>
      <xdr:colOff>76200</xdr:colOff>
      <xdr:row>2</xdr:row>
      <xdr:rowOff>12700</xdr:rowOff>
    </xdr:to>
    <xdr:pic>
      <xdr:nvPicPr>
        <xdr:cNvPr id="10" name="Picture 9" descr="page36image314047872">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6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12700</xdr:colOff>
      <xdr:row>2</xdr:row>
      <xdr:rowOff>12700</xdr:rowOff>
    </xdr:to>
    <xdr:pic>
      <xdr:nvPicPr>
        <xdr:cNvPr id="11" name="Picture 10" descr="page36image31399872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25400</xdr:colOff>
      <xdr:row>2</xdr:row>
      <xdr:rowOff>0</xdr:rowOff>
    </xdr:from>
    <xdr:to>
      <xdr:col>1</xdr:col>
      <xdr:colOff>38100</xdr:colOff>
      <xdr:row>2</xdr:row>
      <xdr:rowOff>12700</xdr:rowOff>
    </xdr:to>
    <xdr:pic>
      <xdr:nvPicPr>
        <xdr:cNvPr id="12" name="Picture 11" descr="page36image31404825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5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3" name="Picture 12" descr="page36image314048896">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2</xdr:row>
      <xdr:rowOff>0</xdr:rowOff>
    </xdr:from>
    <xdr:to>
      <xdr:col>2</xdr:col>
      <xdr:colOff>38100</xdr:colOff>
      <xdr:row>2</xdr:row>
      <xdr:rowOff>12700</xdr:rowOff>
    </xdr:to>
    <xdr:pic>
      <xdr:nvPicPr>
        <xdr:cNvPr id="14" name="Picture 13" descr="page36image314049664">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355600</xdr:colOff>
      <xdr:row>2</xdr:row>
      <xdr:rowOff>0</xdr:rowOff>
    </xdr:from>
    <xdr:to>
      <xdr:col>0</xdr:col>
      <xdr:colOff>368300</xdr:colOff>
      <xdr:row>2</xdr:row>
      <xdr:rowOff>12700</xdr:rowOff>
    </xdr:to>
    <xdr:pic>
      <xdr:nvPicPr>
        <xdr:cNvPr id="15" name="Picture 14" descr="page36image314019584">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12700</xdr:colOff>
      <xdr:row>2</xdr:row>
      <xdr:rowOff>12700</xdr:rowOff>
    </xdr:to>
    <xdr:pic>
      <xdr:nvPicPr>
        <xdr:cNvPr id="16" name="Picture 15" descr="page36image314067968">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7" name="Picture 16" descr="page36image314076608">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8" name="Picture 17" descr="page36image314079872">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355600</xdr:colOff>
      <xdr:row>2</xdr:row>
      <xdr:rowOff>0</xdr:rowOff>
    </xdr:from>
    <xdr:to>
      <xdr:col>0</xdr:col>
      <xdr:colOff>368300</xdr:colOff>
      <xdr:row>2</xdr:row>
      <xdr:rowOff>12700</xdr:rowOff>
    </xdr:to>
    <xdr:pic>
      <xdr:nvPicPr>
        <xdr:cNvPr id="19" name="Picture 18" descr="page36image314021504">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12700</xdr:colOff>
      <xdr:row>2</xdr:row>
      <xdr:rowOff>12700</xdr:rowOff>
    </xdr:to>
    <xdr:pic>
      <xdr:nvPicPr>
        <xdr:cNvPr id="20" name="Picture 19" descr="page36image314022464">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1" name="Picture 20" descr="page36image314022848">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2</xdr:row>
      <xdr:rowOff>0</xdr:rowOff>
    </xdr:from>
    <xdr:to>
      <xdr:col>2</xdr:col>
      <xdr:colOff>38100</xdr:colOff>
      <xdr:row>2</xdr:row>
      <xdr:rowOff>12700</xdr:rowOff>
    </xdr:to>
    <xdr:pic>
      <xdr:nvPicPr>
        <xdr:cNvPr id="22" name="Picture 21" descr="page36image314024000">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355600</xdr:colOff>
      <xdr:row>2</xdr:row>
      <xdr:rowOff>0</xdr:rowOff>
    </xdr:from>
    <xdr:to>
      <xdr:col>0</xdr:col>
      <xdr:colOff>368300</xdr:colOff>
      <xdr:row>2</xdr:row>
      <xdr:rowOff>12700</xdr:rowOff>
    </xdr:to>
    <xdr:pic>
      <xdr:nvPicPr>
        <xdr:cNvPr id="23" name="Picture 22" descr="page36image314078720">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63500</xdr:colOff>
      <xdr:row>2</xdr:row>
      <xdr:rowOff>0</xdr:rowOff>
    </xdr:from>
    <xdr:to>
      <xdr:col>1</xdr:col>
      <xdr:colOff>76200</xdr:colOff>
      <xdr:row>2</xdr:row>
      <xdr:rowOff>12700</xdr:rowOff>
    </xdr:to>
    <xdr:pic>
      <xdr:nvPicPr>
        <xdr:cNvPr id="24" name="Picture 23" descr="page36image314081472">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6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12700</xdr:colOff>
      <xdr:row>2</xdr:row>
      <xdr:rowOff>12700</xdr:rowOff>
    </xdr:to>
    <xdr:pic>
      <xdr:nvPicPr>
        <xdr:cNvPr id="25" name="Picture 24" descr="page36image314081856">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25400</xdr:colOff>
      <xdr:row>2</xdr:row>
      <xdr:rowOff>0</xdr:rowOff>
    </xdr:from>
    <xdr:to>
      <xdr:col>1</xdr:col>
      <xdr:colOff>38100</xdr:colOff>
      <xdr:row>2</xdr:row>
      <xdr:rowOff>12700</xdr:rowOff>
    </xdr:to>
    <xdr:pic>
      <xdr:nvPicPr>
        <xdr:cNvPr id="26" name="Picture 25" descr="page36image314082432">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5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 name="Picture 26" descr="page36image314083008">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2</xdr:row>
      <xdr:rowOff>0</xdr:rowOff>
    </xdr:from>
    <xdr:to>
      <xdr:col>2</xdr:col>
      <xdr:colOff>38100</xdr:colOff>
      <xdr:row>2</xdr:row>
      <xdr:rowOff>12700</xdr:rowOff>
    </xdr:to>
    <xdr:pic>
      <xdr:nvPicPr>
        <xdr:cNvPr id="28" name="Picture 27" descr="page36image314083776">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9" name="Picture 28" descr="page36image314090880">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355600</xdr:colOff>
      <xdr:row>2</xdr:row>
      <xdr:rowOff>0</xdr:rowOff>
    </xdr:from>
    <xdr:to>
      <xdr:col>0</xdr:col>
      <xdr:colOff>368300</xdr:colOff>
      <xdr:row>2</xdr:row>
      <xdr:rowOff>12700</xdr:rowOff>
    </xdr:to>
    <xdr:pic>
      <xdr:nvPicPr>
        <xdr:cNvPr id="30" name="Picture 29" descr="page36image314093760">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12700</xdr:colOff>
      <xdr:row>2</xdr:row>
      <xdr:rowOff>12700</xdr:rowOff>
    </xdr:to>
    <xdr:pic>
      <xdr:nvPicPr>
        <xdr:cNvPr id="31" name="Picture 30" descr="page36image314099392">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2" name="Picture 31" descr="page36image314102848">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2</xdr:row>
      <xdr:rowOff>0</xdr:rowOff>
    </xdr:from>
    <xdr:to>
      <xdr:col>2</xdr:col>
      <xdr:colOff>38100</xdr:colOff>
      <xdr:row>2</xdr:row>
      <xdr:rowOff>12700</xdr:rowOff>
    </xdr:to>
    <xdr:pic>
      <xdr:nvPicPr>
        <xdr:cNvPr id="33" name="Picture 32" descr="page36image314103808">
          <a:extLst>
            <a:ext uri="{FF2B5EF4-FFF2-40B4-BE49-F238E27FC236}">
              <a16:creationId xmlns:a16="http://schemas.microsoft.com/office/drawing/2014/main" id="{00000000-0008-0000-05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1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4" name="Picture 33" descr="page36image314115200">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5" name="Picture 34" descr="page36image314123072">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2</xdr:row>
      <xdr:rowOff>0</xdr:rowOff>
    </xdr:from>
    <xdr:to>
      <xdr:col>2</xdr:col>
      <xdr:colOff>38100</xdr:colOff>
      <xdr:row>2</xdr:row>
      <xdr:rowOff>12700</xdr:rowOff>
    </xdr:to>
    <xdr:pic>
      <xdr:nvPicPr>
        <xdr:cNvPr id="36" name="Picture 35" descr="page36image314124224">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1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7" name="Picture 36" descr="page36image314138304">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25400</xdr:colOff>
      <xdr:row>2</xdr:row>
      <xdr:rowOff>0</xdr:rowOff>
    </xdr:from>
    <xdr:to>
      <xdr:col>2</xdr:col>
      <xdr:colOff>38100</xdr:colOff>
      <xdr:row>2</xdr:row>
      <xdr:rowOff>12700</xdr:rowOff>
    </xdr:to>
    <xdr:pic>
      <xdr:nvPicPr>
        <xdr:cNvPr id="38" name="Picture 37" descr="page36image314139840">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1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9" name="Picture 38" descr="page36image314147776">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62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40" name="Picture 39" descr="page36image314177600">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xdr:row>
      <xdr:rowOff>0</xdr:rowOff>
    </xdr:from>
    <xdr:to>
      <xdr:col>0</xdr:col>
      <xdr:colOff>38100</xdr:colOff>
      <xdr:row>2</xdr:row>
      <xdr:rowOff>12700</xdr:rowOff>
    </xdr:to>
    <xdr:pic>
      <xdr:nvPicPr>
        <xdr:cNvPr id="41" name="Picture 40" descr="page36image314178176">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4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12700</xdr:colOff>
      <xdr:row>2</xdr:row>
      <xdr:rowOff>12700</xdr:rowOff>
    </xdr:to>
    <xdr:pic>
      <xdr:nvPicPr>
        <xdr:cNvPr id="3" name="Picture 2" descr="page36image313998336">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1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4" name="Picture 3" descr="page36image313603200">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5" name="Picture 4" descr="page36image314044608">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6" name="Picture 5" descr="page36image314045376">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1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7" name="Picture 6" descr="page36image314046144">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8" name="Picture 7" descr="page36image314046912">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9" name="Picture 8" descr="page36image314047872">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10" name="Picture 9" descr="page36image313998720">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1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11" name="Picture 10" descr="page36image314048256">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12" name="Picture 11" descr="page36image314048896">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xdr:row>
      <xdr:rowOff>0</xdr:rowOff>
    </xdr:from>
    <xdr:to>
      <xdr:col>0</xdr:col>
      <xdr:colOff>38100</xdr:colOff>
      <xdr:row>2</xdr:row>
      <xdr:rowOff>12700</xdr:rowOff>
    </xdr:to>
    <xdr:pic>
      <xdr:nvPicPr>
        <xdr:cNvPr id="13" name="Picture 12" descr="page36image314049664">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14" name="Picture 13" descr="page36image314019584">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15" name="Picture 14" descr="page36image314067968">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1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16" name="Picture 15" descr="page36image314076608">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17" name="Picture 16" descr="page36image314079872">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18" name="Picture 17" descr="page36image314021504">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19" name="Picture 18" descr="page36image314022464">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1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0" name="Picture 19" descr="page36image314022848">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xdr:row>
      <xdr:rowOff>0</xdr:rowOff>
    </xdr:from>
    <xdr:to>
      <xdr:col>0</xdr:col>
      <xdr:colOff>38100</xdr:colOff>
      <xdr:row>2</xdr:row>
      <xdr:rowOff>12700</xdr:rowOff>
    </xdr:to>
    <xdr:pic>
      <xdr:nvPicPr>
        <xdr:cNvPr id="21" name="Picture 20" descr="page36image314024000">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2" name="Picture 21" descr="page36image314078720">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3" name="Picture 22" descr="page36image314081472">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4" name="Picture 23" descr="page36image314081856">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1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5" name="Picture 24" descr="page36image314082432">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6" name="Picture 25" descr="page36image314083008">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xdr:row>
      <xdr:rowOff>0</xdr:rowOff>
    </xdr:from>
    <xdr:to>
      <xdr:col>0</xdr:col>
      <xdr:colOff>38100</xdr:colOff>
      <xdr:row>2</xdr:row>
      <xdr:rowOff>12700</xdr:rowOff>
    </xdr:to>
    <xdr:pic>
      <xdr:nvPicPr>
        <xdr:cNvPr id="27" name="Picture 26" descr="page36image314083776">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8" name="Picture 27" descr="page36image314090880">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29" name="Picture 28" descr="page36image314093760">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30" name="Picture 29" descr="page36image314099392">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1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31" name="Picture 30" descr="page36image314102848">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xdr:row>
      <xdr:rowOff>0</xdr:rowOff>
    </xdr:from>
    <xdr:to>
      <xdr:col>0</xdr:col>
      <xdr:colOff>38100</xdr:colOff>
      <xdr:row>2</xdr:row>
      <xdr:rowOff>12700</xdr:rowOff>
    </xdr:to>
    <xdr:pic>
      <xdr:nvPicPr>
        <xdr:cNvPr id="32" name="Picture 31" descr="page36image314103808">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33" name="Picture 32" descr="page36image314115200">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34" name="Picture 33" descr="page36image314123072">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xdr:row>
      <xdr:rowOff>0</xdr:rowOff>
    </xdr:from>
    <xdr:to>
      <xdr:col>0</xdr:col>
      <xdr:colOff>38100</xdr:colOff>
      <xdr:row>2</xdr:row>
      <xdr:rowOff>12700</xdr:rowOff>
    </xdr:to>
    <xdr:pic>
      <xdr:nvPicPr>
        <xdr:cNvPr id="35" name="Picture 34" descr="page36image314124224">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36" name="Picture 35" descr="page36image314138304">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xdr:row>
      <xdr:rowOff>0</xdr:rowOff>
    </xdr:from>
    <xdr:to>
      <xdr:col>0</xdr:col>
      <xdr:colOff>38100</xdr:colOff>
      <xdr:row>2</xdr:row>
      <xdr:rowOff>12700</xdr:rowOff>
    </xdr:to>
    <xdr:pic>
      <xdr:nvPicPr>
        <xdr:cNvPr id="37" name="Picture 36" descr="page36image314139840">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38" name="Picture 37" descr="page36image314147776">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1651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12700</xdr:colOff>
      <xdr:row>7</xdr:row>
      <xdr:rowOff>12700</xdr:rowOff>
    </xdr:to>
    <xdr:pic>
      <xdr:nvPicPr>
        <xdr:cNvPr id="39" name="Picture 38" descr="page36image314177600">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0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12700</xdr:colOff>
      <xdr:row>7</xdr:row>
      <xdr:rowOff>12700</xdr:rowOff>
    </xdr:to>
    <xdr:pic>
      <xdr:nvPicPr>
        <xdr:cNvPr id="40" name="Picture 39" descr="page36image314178176">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990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342900</xdr:colOff>
      <xdr:row>2</xdr:row>
      <xdr:rowOff>0</xdr:rowOff>
    </xdr:from>
    <xdr:to>
      <xdr:col>0</xdr:col>
      <xdr:colOff>355600</xdr:colOff>
      <xdr:row>2</xdr:row>
      <xdr:rowOff>12700</xdr:rowOff>
    </xdr:to>
    <xdr:pic>
      <xdr:nvPicPr>
        <xdr:cNvPr id="2" name="Picture 1" descr="page36image313996224">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3" name="Picture 2" descr="page36image313998336">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 name="Picture 3" descr="page36image313603200">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5" name="Picture 4" descr="page36image314044608">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6" name="Picture 5" descr="page36image314045376">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7" name="Picture 6" descr="page36image314046144">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8" name="Picture 7" descr="page36image314046912">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2</xdr:row>
      <xdr:rowOff>0</xdr:rowOff>
    </xdr:from>
    <xdr:to>
      <xdr:col>0</xdr:col>
      <xdr:colOff>736600</xdr:colOff>
      <xdr:row>2</xdr:row>
      <xdr:rowOff>12700</xdr:rowOff>
    </xdr:to>
    <xdr:pic>
      <xdr:nvPicPr>
        <xdr:cNvPr id="9" name="Picture 8" descr="page36image314047872">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10" name="Picture 9" descr="page36image313998720">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685800</xdr:colOff>
      <xdr:row>2</xdr:row>
      <xdr:rowOff>0</xdr:rowOff>
    </xdr:from>
    <xdr:to>
      <xdr:col>0</xdr:col>
      <xdr:colOff>698500</xdr:colOff>
      <xdr:row>2</xdr:row>
      <xdr:rowOff>12700</xdr:rowOff>
    </xdr:to>
    <xdr:pic>
      <xdr:nvPicPr>
        <xdr:cNvPr id="11" name="Picture 10" descr="page36image314048256">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1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2" name="Picture 11" descr="page36image314048896">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3" name="Picture 12" descr="page36image314049664">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14" name="Picture 13" descr="page36image314019584">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15" name="Picture 14" descr="page36image314067968">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6" name="Picture 15" descr="page36image314076608">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17" name="Picture 16" descr="page36image314079872">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18" name="Picture 17" descr="page36image314021504">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19" name="Picture 18" descr="page36image314022464">
          <a:extLst>
            <a:ext uri="{FF2B5EF4-FFF2-40B4-BE49-F238E27FC236}">
              <a16:creationId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0" name="Picture 19" descr="page36image314022848">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1" name="Picture 20" descr="page36image314024000">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22" name="Picture 21" descr="page36image314078720">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2</xdr:row>
      <xdr:rowOff>0</xdr:rowOff>
    </xdr:from>
    <xdr:to>
      <xdr:col>0</xdr:col>
      <xdr:colOff>736600</xdr:colOff>
      <xdr:row>2</xdr:row>
      <xdr:rowOff>12700</xdr:rowOff>
    </xdr:to>
    <xdr:pic>
      <xdr:nvPicPr>
        <xdr:cNvPr id="23" name="Picture 22" descr="page36image314081472">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24" name="Picture 23" descr="page36image314081856">
          <a:extLst>
            <a:ext uri="{FF2B5EF4-FFF2-40B4-BE49-F238E27FC236}">
              <a16:creationId xmlns:a16="http://schemas.microsoft.com/office/drawing/2014/main" id="{00000000-0008-0000-0C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685800</xdr:colOff>
      <xdr:row>2</xdr:row>
      <xdr:rowOff>0</xdr:rowOff>
    </xdr:from>
    <xdr:to>
      <xdr:col>0</xdr:col>
      <xdr:colOff>698500</xdr:colOff>
      <xdr:row>2</xdr:row>
      <xdr:rowOff>12700</xdr:rowOff>
    </xdr:to>
    <xdr:pic>
      <xdr:nvPicPr>
        <xdr:cNvPr id="25" name="Picture 24" descr="page36image314082432">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1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6" name="Picture 25" descr="page36image314083008">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7" name="Picture 26" descr="page36image314083776">
          <a:extLst>
            <a:ext uri="{FF2B5EF4-FFF2-40B4-BE49-F238E27FC236}">
              <a16:creationId xmlns:a16="http://schemas.microsoft.com/office/drawing/2014/main" id="{00000000-0008-0000-0C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28" name="Picture 27" descr="page36image314090880">
          <a:extLst>
            <a:ext uri="{FF2B5EF4-FFF2-40B4-BE49-F238E27FC236}">
              <a16:creationId xmlns:a16="http://schemas.microsoft.com/office/drawing/2014/main" id="{00000000-0008-0000-0C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29" name="Picture 28" descr="page36image314093760">
          <a:extLst>
            <a:ext uri="{FF2B5EF4-FFF2-40B4-BE49-F238E27FC236}">
              <a16:creationId xmlns:a16="http://schemas.microsoft.com/office/drawing/2014/main" id="{00000000-0008-0000-0C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30" name="Picture 29" descr="page36image314099392">
          <a:extLst>
            <a:ext uri="{FF2B5EF4-FFF2-40B4-BE49-F238E27FC236}">
              <a16:creationId xmlns:a16="http://schemas.microsoft.com/office/drawing/2014/main" id="{00000000-0008-0000-0C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1" name="Picture 30" descr="page36image314102848">
          <a:extLst>
            <a:ext uri="{FF2B5EF4-FFF2-40B4-BE49-F238E27FC236}">
              <a16:creationId xmlns:a16="http://schemas.microsoft.com/office/drawing/2014/main" id="{00000000-0008-0000-0C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2" name="Picture 31" descr="page36image314103808">
          <a:extLst>
            <a:ext uri="{FF2B5EF4-FFF2-40B4-BE49-F238E27FC236}">
              <a16:creationId xmlns:a16="http://schemas.microsoft.com/office/drawing/2014/main" id="{00000000-0008-0000-0C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3" name="Picture 32" descr="page36image314115200">
          <a:extLst>
            <a:ext uri="{FF2B5EF4-FFF2-40B4-BE49-F238E27FC236}">
              <a16:creationId xmlns:a16="http://schemas.microsoft.com/office/drawing/2014/main" id="{00000000-0008-0000-0C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4" name="Picture 33" descr="page36image314123072">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5" name="Picture 34" descr="page36image314124224">
          <a:extLst>
            <a:ext uri="{FF2B5EF4-FFF2-40B4-BE49-F238E27FC236}">
              <a16:creationId xmlns:a16="http://schemas.microsoft.com/office/drawing/2014/main" id="{00000000-0008-0000-0C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6" name="Picture 35" descr="page36image314138304">
          <a:extLst>
            <a:ext uri="{FF2B5EF4-FFF2-40B4-BE49-F238E27FC236}">
              <a16:creationId xmlns:a16="http://schemas.microsoft.com/office/drawing/2014/main" id="{00000000-0008-0000-0C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7" name="Picture 36" descr="page36image314139840">
          <a:extLst>
            <a:ext uri="{FF2B5EF4-FFF2-40B4-BE49-F238E27FC236}">
              <a16:creationId xmlns:a16="http://schemas.microsoft.com/office/drawing/2014/main" id="{00000000-0008-0000-0C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38" name="Picture 37" descr="page36image314147776">
          <a:extLst>
            <a:ext uri="{FF2B5EF4-FFF2-40B4-BE49-F238E27FC236}">
              <a16:creationId xmlns:a16="http://schemas.microsoft.com/office/drawing/2014/main" id="{00000000-0008-0000-0C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39" name="Picture 38" descr="page36image314177600">
          <a:extLst>
            <a:ext uri="{FF2B5EF4-FFF2-40B4-BE49-F238E27FC236}">
              <a16:creationId xmlns:a16="http://schemas.microsoft.com/office/drawing/2014/main" id="{00000000-0008-0000-0C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xdr:colOff>
      <xdr:row>2</xdr:row>
      <xdr:rowOff>0</xdr:rowOff>
    </xdr:from>
    <xdr:to>
      <xdr:col>0</xdr:col>
      <xdr:colOff>25400</xdr:colOff>
      <xdr:row>2</xdr:row>
      <xdr:rowOff>12700</xdr:rowOff>
    </xdr:to>
    <xdr:pic>
      <xdr:nvPicPr>
        <xdr:cNvPr id="40" name="Picture 39" descr="page36image314178176">
          <a:extLst>
            <a:ext uri="{FF2B5EF4-FFF2-40B4-BE49-F238E27FC236}">
              <a16:creationId xmlns:a16="http://schemas.microsoft.com/office/drawing/2014/main" id="{00000000-0008-0000-0C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41" name="Picture 40" descr="page36image313996224">
          <a:extLst>
            <a:ext uri="{FF2B5EF4-FFF2-40B4-BE49-F238E27FC236}">
              <a16:creationId xmlns:a16="http://schemas.microsoft.com/office/drawing/2014/main" id="{00000000-0008-0000-0C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42" name="Picture 41" descr="page36image313998336">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3" name="Picture 42" descr="page36image313603200">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44" name="Picture 43" descr="page36image314044608">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45" name="Picture 44" descr="page36image314045376">
          <a:extLst>
            <a:ext uri="{FF2B5EF4-FFF2-40B4-BE49-F238E27FC236}">
              <a16:creationId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46" name="Picture 45" descr="page36image314046144">
          <a:extLst>
            <a:ext uri="{FF2B5EF4-FFF2-40B4-BE49-F238E27FC236}">
              <a16:creationId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47" name="Picture 46" descr="page36image314046912">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2</xdr:row>
      <xdr:rowOff>0</xdr:rowOff>
    </xdr:from>
    <xdr:to>
      <xdr:col>0</xdr:col>
      <xdr:colOff>736600</xdr:colOff>
      <xdr:row>2</xdr:row>
      <xdr:rowOff>12700</xdr:rowOff>
    </xdr:to>
    <xdr:pic>
      <xdr:nvPicPr>
        <xdr:cNvPr id="48" name="Picture 47" descr="page36image314047872">
          <a:extLst>
            <a:ext uri="{FF2B5EF4-FFF2-40B4-BE49-F238E27FC236}">
              <a16:creationId xmlns:a16="http://schemas.microsoft.com/office/drawing/2014/main" id="{00000000-0008-0000-0C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49" name="Picture 48" descr="page36image313998720">
          <a:extLst>
            <a:ext uri="{FF2B5EF4-FFF2-40B4-BE49-F238E27FC236}">
              <a16:creationId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685800</xdr:colOff>
      <xdr:row>2</xdr:row>
      <xdr:rowOff>0</xdr:rowOff>
    </xdr:from>
    <xdr:to>
      <xdr:col>0</xdr:col>
      <xdr:colOff>698500</xdr:colOff>
      <xdr:row>2</xdr:row>
      <xdr:rowOff>12700</xdr:rowOff>
    </xdr:to>
    <xdr:pic>
      <xdr:nvPicPr>
        <xdr:cNvPr id="50" name="Picture 49" descr="page36image314048256">
          <a:extLst>
            <a:ext uri="{FF2B5EF4-FFF2-40B4-BE49-F238E27FC236}">
              <a16:creationId xmlns:a16="http://schemas.microsoft.com/office/drawing/2014/main" id="{00000000-0008-0000-0C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1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1" name="Picture 50" descr="page36image314048896">
          <a:extLst>
            <a:ext uri="{FF2B5EF4-FFF2-40B4-BE49-F238E27FC236}">
              <a16:creationId xmlns:a16="http://schemas.microsoft.com/office/drawing/2014/main" id="{00000000-0008-0000-0C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2" name="Picture 51" descr="page36image314049664">
          <a:extLst>
            <a:ext uri="{FF2B5EF4-FFF2-40B4-BE49-F238E27FC236}">
              <a16:creationId xmlns:a16="http://schemas.microsoft.com/office/drawing/2014/main" id="{00000000-0008-0000-0C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53" name="Picture 52" descr="page36image314019584">
          <a:extLst>
            <a:ext uri="{FF2B5EF4-FFF2-40B4-BE49-F238E27FC236}">
              <a16:creationId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54" name="Picture 53" descr="page36image314067968">
          <a:extLst>
            <a:ext uri="{FF2B5EF4-FFF2-40B4-BE49-F238E27FC236}">
              <a16:creationId xmlns:a16="http://schemas.microsoft.com/office/drawing/2014/main" id="{00000000-0008-0000-0C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5" name="Picture 54" descr="page36image314076608">
          <a:extLst>
            <a:ext uri="{FF2B5EF4-FFF2-40B4-BE49-F238E27FC236}">
              <a16:creationId xmlns:a16="http://schemas.microsoft.com/office/drawing/2014/main" id="{00000000-0008-0000-0C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6" name="Picture 55" descr="page36image314079872">
          <a:extLst>
            <a:ext uri="{FF2B5EF4-FFF2-40B4-BE49-F238E27FC236}">
              <a16:creationId xmlns:a16="http://schemas.microsoft.com/office/drawing/2014/main" id="{00000000-0008-0000-0C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57" name="Picture 56" descr="page36image314021504">
          <a:extLst>
            <a:ext uri="{FF2B5EF4-FFF2-40B4-BE49-F238E27FC236}">
              <a16:creationId xmlns:a16="http://schemas.microsoft.com/office/drawing/2014/main" id="{00000000-0008-0000-0C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58" name="Picture 57" descr="page36image314022464">
          <a:extLst>
            <a:ext uri="{FF2B5EF4-FFF2-40B4-BE49-F238E27FC236}">
              <a16:creationId xmlns:a16="http://schemas.microsoft.com/office/drawing/2014/main" id="{00000000-0008-0000-0C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59" name="Picture 58" descr="page36image314022848">
          <a:extLst>
            <a:ext uri="{FF2B5EF4-FFF2-40B4-BE49-F238E27FC236}">
              <a16:creationId xmlns:a16="http://schemas.microsoft.com/office/drawing/2014/main" id="{00000000-0008-0000-0C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0" name="Picture 59" descr="page36image314024000">
          <a:extLst>
            <a:ext uri="{FF2B5EF4-FFF2-40B4-BE49-F238E27FC236}">
              <a16:creationId xmlns:a16="http://schemas.microsoft.com/office/drawing/2014/main" id="{00000000-0008-0000-0C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61" name="Picture 60" descr="page36image314078720">
          <a:extLst>
            <a:ext uri="{FF2B5EF4-FFF2-40B4-BE49-F238E27FC236}">
              <a16:creationId xmlns:a16="http://schemas.microsoft.com/office/drawing/2014/main" id="{00000000-0008-0000-0C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2</xdr:row>
      <xdr:rowOff>0</xdr:rowOff>
    </xdr:from>
    <xdr:to>
      <xdr:col>0</xdr:col>
      <xdr:colOff>736600</xdr:colOff>
      <xdr:row>2</xdr:row>
      <xdr:rowOff>12700</xdr:rowOff>
    </xdr:to>
    <xdr:pic>
      <xdr:nvPicPr>
        <xdr:cNvPr id="62" name="Picture 61" descr="page36image314081472">
          <a:extLst>
            <a:ext uri="{FF2B5EF4-FFF2-40B4-BE49-F238E27FC236}">
              <a16:creationId xmlns:a16="http://schemas.microsoft.com/office/drawing/2014/main" id="{00000000-0008-0000-0C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63" name="Picture 62" descr="page36image314081856">
          <a:extLst>
            <a:ext uri="{FF2B5EF4-FFF2-40B4-BE49-F238E27FC236}">
              <a16:creationId xmlns:a16="http://schemas.microsoft.com/office/drawing/2014/main" id="{00000000-0008-0000-0C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685800</xdr:colOff>
      <xdr:row>2</xdr:row>
      <xdr:rowOff>0</xdr:rowOff>
    </xdr:from>
    <xdr:to>
      <xdr:col>0</xdr:col>
      <xdr:colOff>698500</xdr:colOff>
      <xdr:row>2</xdr:row>
      <xdr:rowOff>12700</xdr:rowOff>
    </xdr:to>
    <xdr:pic>
      <xdr:nvPicPr>
        <xdr:cNvPr id="64" name="Picture 63" descr="page36image314082432">
          <a:extLst>
            <a:ext uri="{FF2B5EF4-FFF2-40B4-BE49-F238E27FC236}">
              <a16:creationId xmlns:a16="http://schemas.microsoft.com/office/drawing/2014/main" id="{00000000-0008-0000-0C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1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5" name="Picture 64" descr="page36image314083008">
          <a:extLst>
            <a:ext uri="{FF2B5EF4-FFF2-40B4-BE49-F238E27FC236}">
              <a16:creationId xmlns:a16="http://schemas.microsoft.com/office/drawing/2014/main" id="{00000000-0008-0000-0C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6" name="Picture 65" descr="page36image314083776">
          <a:extLst>
            <a:ext uri="{FF2B5EF4-FFF2-40B4-BE49-F238E27FC236}">
              <a16:creationId xmlns:a16="http://schemas.microsoft.com/office/drawing/2014/main" id="{00000000-0008-0000-0C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67" name="Picture 66" descr="page36image314090880">
          <a:extLst>
            <a:ext uri="{FF2B5EF4-FFF2-40B4-BE49-F238E27FC236}">
              <a16:creationId xmlns:a16="http://schemas.microsoft.com/office/drawing/2014/main" id="{00000000-0008-0000-0C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xdr:row>
      <xdr:rowOff>0</xdr:rowOff>
    </xdr:from>
    <xdr:to>
      <xdr:col>0</xdr:col>
      <xdr:colOff>355600</xdr:colOff>
      <xdr:row>2</xdr:row>
      <xdr:rowOff>12700</xdr:rowOff>
    </xdr:to>
    <xdr:pic>
      <xdr:nvPicPr>
        <xdr:cNvPr id="68" name="Picture 67" descr="page36image314093760">
          <a:extLst>
            <a:ext uri="{FF2B5EF4-FFF2-40B4-BE49-F238E27FC236}">
              <a16:creationId xmlns:a16="http://schemas.microsoft.com/office/drawing/2014/main" id="{00000000-0008-0000-0C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660400</xdr:colOff>
      <xdr:row>2</xdr:row>
      <xdr:rowOff>0</xdr:rowOff>
    </xdr:from>
    <xdr:to>
      <xdr:col>0</xdr:col>
      <xdr:colOff>673100</xdr:colOff>
      <xdr:row>2</xdr:row>
      <xdr:rowOff>12700</xdr:rowOff>
    </xdr:to>
    <xdr:pic>
      <xdr:nvPicPr>
        <xdr:cNvPr id="69" name="Picture 68" descr="page36image314099392">
          <a:extLst>
            <a:ext uri="{FF2B5EF4-FFF2-40B4-BE49-F238E27FC236}">
              <a16:creationId xmlns:a16="http://schemas.microsoft.com/office/drawing/2014/main" id="{00000000-0008-0000-0C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78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70" name="Picture 69" descr="page36image314102848">
          <a:extLst>
            <a:ext uri="{FF2B5EF4-FFF2-40B4-BE49-F238E27FC236}">
              <a16:creationId xmlns:a16="http://schemas.microsoft.com/office/drawing/2014/main" id="{00000000-0008-0000-0C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71" name="Picture 70" descr="page36image314103808">
          <a:extLst>
            <a:ext uri="{FF2B5EF4-FFF2-40B4-BE49-F238E27FC236}">
              <a16:creationId xmlns:a16="http://schemas.microsoft.com/office/drawing/2014/main" id="{00000000-0008-0000-0C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72" name="Picture 71" descr="page36image314115200">
          <a:extLst>
            <a:ext uri="{FF2B5EF4-FFF2-40B4-BE49-F238E27FC236}">
              <a16:creationId xmlns:a16="http://schemas.microsoft.com/office/drawing/2014/main" id="{00000000-0008-0000-0C00-00004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73" name="Picture 72" descr="page36image314123072">
          <a:extLst>
            <a:ext uri="{FF2B5EF4-FFF2-40B4-BE49-F238E27FC236}">
              <a16:creationId xmlns:a16="http://schemas.microsoft.com/office/drawing/2014/main" id="{00000000-0008-0000-0C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74" name="Picture 73" descr="page36image314124224">
          <a:extLst>
            <a:ext uri="{FF2B5EF4-FFF2-40B4-BE49-F238E27FC236}">
              <a16:creationId xmlns:a16="http://schemas.microsoft.com/office/drawing/2014/main" id="{00000000-0008-0000-0C00-00004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75" name="Picture 74" descr="page36image314138304">
          <a:extLst>
            <a:ext uri="{FF2B5EF4-FFF2-40B4-BE49-F238E27FC236}">
              <a16:creationId xmlns:a16="http://schemas.microsoft.com/office/drawing/2014/main" id="{00000000-0008-0000-0C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76" name="Picture 75" descr="page36image314139840">
          <a:extLst>
            <a:ext uri="{FF2B5EF4-FFF2-40B4-BE49-F238E27FC236}">
              <a16:creationId xmlns:a16="http://schemas.microsoft.com/office/drawing/2014/main" id="{00000000-0008-0000-0C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69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12700</xdr:colOff>
      <xdr:row>2</xdr:row>
      <xdr:rowOff>12700</xdr:rowOff>
    </xdr:to>
    <xdr:pic>
      <xdr:nvPicPr>
        <xdr:cNvPr id="77" name="Picture 76" descr="page36image314147776">
          <a:extLst>
            <a:ext uri="{FF2B5EF4-FFF2-40B4-BE49-F238E27FC236}">
              <a16:creationId xmlns:a16="http://schemas.microsoft.com/office/drawing/2014/main" id="{00000000-0008-0000-0C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156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12700</xdr:colOff>
      <xdr:row>2</xdr:row>
      <xdr:rowOff>12700</xdr:rowOff>
    </xdr:to>
    <xdr:pic>
      <xdr:nvPicPr>
        <xdr:cNvPr id="78" name="Picture 77" descr="page36image314177600">
          <a:extLst>
            <a:ext uri="{FF2B5EF4-FFF2-40B4-BE49-F238E27FC236}">
              <a16:creationId xmlns:a16="http://schemas.microsoft.com/office/drawing/2014/main" id="{00000000-0008-0000-0C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xdr:colOff>
      <xdr:row>2</xdr:row>
      <xdr:rowOff>0</xdr:rowOff>
    </xdr:from>
    <xdr:to>
      <xdr:col>0</xdr:col>
      <xdr:colOff>25400</xdr:colOff>
      <xdr:row>2</xdr:row>
      <xdr:rowOff>12700</xdr:rowOff>
    </xdr:to>
    <xdr:pic>
      <xdr:nvPicPr>
        <xdr:cNvPr id="79" name="Picture 78" descr="page36image314178176">
          <a:extLst>
            <a:ext uri="{FF2B5EF4-FFF2-40B4-BE49-F238E27FC236}">
              <a16:creationId xmlns:a16="http://schemas.microsoft.com/office/drawing/2014/main" id="{00000000-0008-0000-0C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3</xdr:row>
      <xdr:rowOff>0</xdr:rowOff>
    </xdr:from>
    <xdr:ext cx="12700" cy="12700"/>
    <xdr:pic>
      <xdr:nvPicPr>
        <xdr:cNvPr id="82" name="Picture 11" descr="page36image314048896">
          <a:extLst>
            <a:ext uri="{FF2B5EF4-FFF2-40B4-BE49-F238E27FC236}">
              <a16:creationId xmlns:a16="http://schemas.microsoft.com/office/drawing/2014/main" id="{00000000-0008-0000-0C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83" name="Picture 12" descr="page36image314049664">
          <a:extLst>
            <a:ext uri="{FF2B5EF4-FFF2-40B4-BE49-F238E27FC236}">
              <a16:creationId xmlns:a16="http://schemas.microsoft.com/office/drawing/2014/main" id="{00000000-0008-0000-0C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84" name="Picture 15" descr="page36image314076608">
          <a:extLst>
            <a:ext uri="{FF2B5EF4-FFF2-40B4-BE49-F238E27FC236}">
              <a16:creationId xmlns:a16="http://schemas.microsoft.com/office/drawing/2014/main" id="{00000000-0008-0000-0C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85" name="Picture 16" descr="page36image314079872">
          <a:extLst>
            <a:ext uri="{FF2B5EF4-FFF2-40B4-BE49-F238E27FC236}">
              <a16:creationId xmlns:a16="http://schemas.microsoft.com/office/drawing/2014/main" id="{00000000-0008-0000-0C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86" name="Picture 19" descr="page36image314022848">
          <a:extLst>
            <a:ext uri="{FF2B5EF4-FFF2-40B4-BE49-F238E27FC236}">
              <a16:creationId xmlns:a16="http://schemas.microsoft.com/office/drawing/2014/main" id="{00000000-0008-0000-0C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87" name="Picture 20" descr="page36image314024000">
          <a:extLst>
            <a:ext uri="{FF2B5EF4-FFF2-40B4-BE49-F238E27FC236}">
              <a16:creationId xmlns:a16="http://schemas.microsoft.com/office/drawing/2014/main" id="{00000000-0008-0000-0C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88" name="Picture 25" descr="page36image314083008">
          <a:extLst>
            <a:ext uri="{FF2B5EF4-FFF2-40B4-BE49-F238E27FC236}">
              <a16:creationId xmlns:a16="http://schemas.microsoft.com/office/drawing/2014/main" id="{00000000-0008-0000-0C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89" name="Picture 26" descr="page36image314083776">
          <a:extLst>
            <a:ext uri="{FF2B5EF4-FFF2-40B4-BE49-F238E27FC236}">
              <a16:creationId xmlns:a16="http://schemas.microsoft.com/office/drawing/2014/main" id="{00000000-0008-0000-0C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90" name="Picture 27" descr="page36image314090880">
          <a:extLst>
            <a:ext uri="{FF2B5EF4-FFF2-40B4-BE49-F238E27FC236}">
              <a16:creationId xmlns:a16="http://schemas.microsoft.com/office/drawing/2014/main" id="{00000000-0008-0000-0C00-00005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91" name="Picture 30" descr="page36image314102848">
          <a:extLst>
            <a:ext uri="{FF2B5EF4-FFF2-40B4-BE49-F238E27FC236}">
              <a16:creationId xmlns:a16="http://schemas.microsoft.com/office/drawing/2014/main" id="{00000000-0008-0000-0C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92" name="Picture 31" descr="page36image314103808">
          <a:extLst>
            <a:ext uri="{FF2B5EF4-FFF2-40B4-BE49-F238E27FC236}">
              <a16:creationId xmlns:a16="http://schemas.microsoft.com/office/drawing/2014/main" id="{00000000-0008-0000-0C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93" name="Picture 32" descr="page36image314115200">
          <a:extLst>
            <a:ext uri="{FF2B5EF4-FFF2-40B4-BE49-F238E27FC236}">
              <a16:creationId xmlns:a16="http://schemas.microsoft.com/office/drawing/2014/main" id="{00000000-0008-0000-0C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94" name="Picture 33" descr="page36image314123072">
          <a:extLst>
            <a:ext uri="{FF2B5EF4-FFF2-40B4-BE49-F238E27FC236}">
              <a16:creationId xmlns:a16="http://schemas.microsoft.com/office/drawing/2014/main" id="{00000000-0008-0000-0C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95" name="Picture 34" descr="page36image314124224">
          <a:extLst>
            <a:ext uri="{FF2B5EF4-FFF2-40B4-BE49-F238E27FC236}">
              <a16:creationId xmlns:a16="http://schemas.microsoft.com/office/drawing/2014/main" id="{00000000-0008-0000-0C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96" name="Picture 35" descr="page36image314138304">
          <a:extLst>
            <a:ext uri="{FF2B5EF4-FFF2-40B4-BE49-F238E27FC236}">
              <a16:creationId xmlns:a16="http://schemas.microsoft.com/office/drawing/2014/main" id="{00000000-0008-0000-0C00-00006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97" name="Picture 36" descr="page36image314139840">
          <a:extLst>
            <a:ext uri="{FF2B5EF4-FFF2-40B4-BE49-F238E27FC236}">
              <a16:creationId xmlns:a16="http://schemas.microsoft.com/office/drawing/2014/main" id="{00000000-0008-0000-0C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98" name="Picture 37" descr="page36image314147776">
          <a:extLst>
            <a:ext uri="{FF2B5EF4-FFF2-40B4-BE49-F238E27FC236}">
              <a16:creationId xmlns:a16="http://schemas.microsoft.com/office/drawing/2014/main" id="{00000000-0008-0000-0C00-00006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99" name="Picture 42" descr="page36image313603200">
          <a:extLst>
            <a:ext uri="{FF2B5EF4-FFF2-40B4-BE49-F238E27FC236}">
              <a16:creationId xmlns:a16="http://schemas.microsoft.com/office/drawing/2014/main" id="{00000000-0008-0000-0C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00" name="Picture 45" descr="page36image314046144">
          <a:extLst>
            <a:ext uri="{FF2B5EF4-FFF2-40B4-BE49-F238E27FC236}">
              <a16:creationId xmlns:a16="http://schemas.microsoft.com/office/drawing/2014/main" id="{00000000-0008-0000-0C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01" name="Picture 50" descr="page36image314048896">
          <a:extLst>
            <a:ext uri="{FF2B5EF4-FFF2-40B4-BE49-F238E27FC236}">
              <a16:creationId xmlns:a16="http://schemas.microsoft.com/office/drawing/2014/main" id="{00000000-0008-0000-0C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02" name="Picture 51" descr="page36image314049664">
          <a:extLst>
            <a:ext uri="{FF2B5EF4-FFF2-40B4-BE49-F238E27FC236}">
              <a16:creationId xmlns:a16="http://schemas.microsoft.com/office/drawing/2014/main" id="{00000000-0008-0000-0C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03" name="Picture 54" descr="page36image314076608">
          <a:extLst>
            <a:ext uri="{FF2B5EF4-FFF2-40B4-BE49-F238E27FC236}">
              <a16:creationId xmlns:a16="http://schemas.microsoft.com/office/drawing/2014/main" id="{00000000-0008-0000-0C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04" name="Picture 55" descr="page36image314079872">
          <a:extLst>
            <a:ext uri="{FF2B5EF4-FFF2-40B4-BE49-F238E27FC236}">
              <a16:creationId xmlns:a16="http://schemas.microsoft.com/office/drawing/2014/main" id="{00000000-0008-0000-0C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05" name="Picture 58" descr="page36image314022848">
          <a:extLst>
            <a:ext uri="{FF2B5EF4-FFF2-40B4-BE49-F238E27FC236}">
              <a16:creationId xmlns:a16="http://schemas.microsoft.com/office/drawing/2014/main" id="{00000000-0008-0000-0C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06" name="Picture 59" descr="page36image314024000">
          <a:extLst>
            <a:ext uri="{FF2B5EF4-FFF2-40B4-BE49-F238E27FC236}">
              <a16:creationId xmlns:a16="http://schemas.microsoft.com/office/drawing/2014/main" id="{00000000-0008-0000-0C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07" name="Picture 64" descr="page36image314083008">
          <a:extLst>
            <a:ext uri="{FF2B5EF4-FFF2-40B4-BE49-F238E27FC236}">
              <a16:creationId xmlns:a16="http://schemas.microsoft.com/office/drawing/2014/main" id="{00000000-0008-0000-0C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08" name="Picture 65" descr="page36image314083776">
          <a:extLst>
            <a:ext uri="{FF2B5EF4-FFF2-40B4-BE49-F238E27FC236}">
              <a16:creationId xmlns:a16="http://schemas.microsoft.com/office/drawing/2014/main" id="{00000000-0008-0000-0C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09" name="Picture 66" descr="page36image314090880">
          <a:extLst>
            <a:ext uri="{FF2B5EF4-FFF2-40B4-BE49-F238E27FC236}">
              <a16:creationId xmlns:a16="http://schemas.microsoft.com/office/drawing/2014/main" id="{00000000-0008-0000-0C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10" name="Picture 69" descr="page36image314102848">
          <a:extLst>
            <a:ext uri="{FF2B5EF4-FFF2-40B4-BE49-F238E27FC236}">
              <a16:creationId xmlns:a16="http://schemas.microsoft.com/office/drawing/2014/main" id="{00000000-0008-0000-0C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11" name="Picture 70" descr="page36image314103808">
          <a:extLst>
            <a:ext uri="{FF2B5EF4-FFF2-40B4-BE49-F238E27FC236}">
              <a16:creationId xmlns:a16="http://schemas.microsoft.com/office/drawing/2014/main" id="{00000000-0008-0000-0C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12" name="Picture 71" descr="page36image314115200">
          <a:extLst>
            <a:ext uri="{FF2B5EF4-FFF2-40B4-BE49-F238E27FC236}">
              <a16:creationId xmlns:a16="http://schemas.microsoft.com/office/drawing/2014/main" id="{00000000-0008-0000-0C00-00007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13" name="Picture 72" descr="page36image314123072">
          <a:extLst>
            <a:ext uri="{FF2B5EF4-FFF2-40B4-BE49-F238E27FC236}">
              <a16:creationId xmlns:a16="http://schemas.microsoft.com/office/drawing/2014/main" id="{00000000-0008-0000-0C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14" name="Picture 73" descr="page36image314124224">
          <a:extLst>
            <a:ext uri="{FF2B5EF4-FFF2-40B4-BE49-F238E27FC236}">
              <a16:creationId xmlns:a16="http://schemas.microsoft.com/office/drawing/2014/main" id="{00000000-0008-0000-0C00-00007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15" name="Picture 74" descr="page36image314138304">
          <a:extLst>
            <a:ext uri="{FF2B5EF4-FFF2-40B4-BE49-F238E27FC236}">
              <a16:creationId xmlns:a16="http://schemas.microsoft.com/office/drawing/2014/main" id="{00000000-0008-0000-0C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16" name="Picture 75" descr="page36image314139840">
          <a:extLst>
            <a:ext uri="{FF2B5EF4-FFF2-40B4-BE49-F238E27FC236}">
              <a16:creationId xmlns:a16="http://schemas.microsoft.com/office/drawing/2014/main" id="{00000000-0008-0000-0C00-00007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0</xdr:rowOff>
    </xdr:from>
    <xdr:ext cx="12700" cy="12700"/>
    <xdr:pic>
      <xdr:nvPicPr>
        <xdr:cNvPr id="117" name="Picture 76" descr="page36image314147776">
          <a:extLst>
            <a:ext uri="{FF2B5EF4-FFF2-40B4-BE49-F238E27FC236}">
              <a16:creationId xmlns:a16="http://schemas.microsoft.com/office/drawing/2014/main" id="{00000000-0008-0000-0C00-00007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20" name="Picture 11" descr="page36image314048896">
          <a:extLst>
            <a:ext uri="{FF2B5EF4-FFF2-40B4-BE49-F238E27FC236}">
              <a16:creationId xmlns:a16="http://schemas.microsoft.com/office/drawing/2014/main" id="{00000000-0008-0000-0C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21" name="Picture 12" descr="page36image314049664">
          <a:extLst>
            <a:ext uri="{FF2B5EF4-FFF2-40B4-BE49-F238E27FC236}">
              <a16:creationId xmlns:a16="http://schemas.microsoft.com/office/drawing/2014/main" id="{00000000-0008-0000-0C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22" name="Picture 15" descr="page36image314076608">
          <a:extLst>
            <a:ext uri="{FF2B5EF4-FFF2-40B4-BE49-F238E27FC236}">
              <a16:creationId xmlns:a16="http://schemas.microsoft.com/office/drawing/2014/main" id="{00000000-0008-0000-0C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23" name="Picture 16" descr="page36image314079872">
          <a:extLst>
            <a:ext uri="{FF2B5EF4-FFF2-40B4-BE49-F238E27FC236}">
              <a16:creationId xmlns:a16="http://schemas.microsoft.com/office/drawing/2014/main" id="{00000000-0008-0000-0C00-00007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24" name="Picture 19" descr="page36image314022848">
          <a:extLst>
            <a:ext uri="{FF2B5EF4-FFF2-40B4-BE49-F238E27FC236}">
              <a16:creationId xmlns:a16="http://schemas.microsoft.com/office/drawing/2014/main" id="{00000000-0008-0000-0C00-00007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25" name="Picture 20" descr="page36image314024000">
          <a:extLst>
            <a:ext uri="{FF2B5EF4-FFF2-40B4-BE49-F238E27FC236}">
              <a16:creationId xmlns:a16="http://schemas.microsoft.com/office/drawing/2014/main" id="{00000000-0008-0000-0C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26" name="Picture 25" descr="page36image314083008">
          <a:extLst>
            <a:ext uri="{FF2B5EF4-FFF2-40B4-BE49-F238E27FC236}">
              <a16:creationId xmlns:a16="http://schemas.microsoft.com/office/drawing/2014/main" id="{00000000-0008-0000-0C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27" name="Picture 26" descr="page36image314083776">
          <a:extLst>
            <a:ext uri="{FF2B5EF4-FFF2-40B4-BE49-F238E27FC236}">
              <a16:creationId xmlns:a16="http://schemas.microsoft.com/office/drawing/2014/main" id="{00000000-0008-0000-0C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28" name="Picture 27" descr="page36image314090880">
          <a:extLst>
            <a:ext uri="{FF2B5EF4-FFF2-40B4-BE49-F238E27FC236}">
              <a16:creationId xmlns:a16="http://schemas.microsoft.com/office/drawing/2014/main" id="{00000000-0008-0000-0C00-00008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29" name="Picture 30" descr="page36image314102848">
          <a:extLst>
            <a:ext uri="{FF2B5EF4-FFF2-40B4-BE49-F238E27FC236}">
              <a16:creationId xmlns:a16="http://schemas.microsoft.com/office/drawing/2014/main" id="{00000000-0008-0000-0C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30" name="Picture 31" descr="page36image314103808">
          <a:extLst>
            <a:ext uri="{FF2B5EF4-FFF2-40B4-BE49-F238E27FC236}">
              <a16:creationId xmlns:a16="http://schemas.microsoft.com/office/drawing/2014/main" id="{00000000-0008-0000-0C00-00008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31" name="Picture 32" descr="page36image314115200">
          <a:extLst>
            <a:ext uri="{FF2B5EF4-FFF2-40B4-BE49-F238E27FC236}">
              <a16:creationId xmlns:a16="http://schemas.microsoft.com/office/drawing/2014/main" id="{00000000-0008-0000-0C00-00008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32" name="Picture 33" descr="page36image314123072">
          <a:extLst>
            <a:ext uri="{FF2B5EF4-FFF2-40B4-BE49-F238E27FC236}">
              <a16:creationId xmlns:a16="http://schemas.microsoft.com/office/drawing/2014/main" id="{00000000-0008-0000-0C00-00008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33" name="Picture 34" descr="page36image314124224">
          <a:extLst>
            <a:ext uri="{FF2B5EF4-FFF2-40B4-BE49-F238E27FC236}">
              <a16:creationId xmlns:a16="http://schemas.microsoft.com/office/drawing/2014/main" id="{00000000-0008-0000-0C00-00008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34" name="Picture 35" descr="page36image314138304">
          <a:extLst>
            <a:ext uri="{FF2B5EF4-FFF2-40B4-BE49-F238E27FC236}">
              <a16:creationId xmlns:a16="http://schemas.microsoft.com/office/drawing/2014/main" id="{00000000-0008-0000-0C00-00008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35" name="Picture 36" descr="page36image314139840">
          <a:extLst>
            <a:ext uri="{FF2B5EF4-FFF2-40B4-BE49-F238E27FC236}">
              <a16:creationId xmlns:a16="http://schemas.microsoft.com/office/drawing/2014/main" id="{00000000-0008-0000-0C00-00008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36" name="Picture 37" descr="page36image314147776">
          <a:extLst>
            <a:ext uri="{FF2B5EF4-FFF2-40B4-BE49-F238E27FC236}">
              <a16:creationId xmlns:a16="http://schemas.microsoft.com/office/drawing/2014/main" id="{00000000-0008-0000-0C00-00008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37" name="Picture 42" descr="page36image313603200">
          <a:extLst>
            <a:ext uri="{FF2B5EF4-FFF2-40B4-BE49-F238E27FC236}">
              <a16:creationId xmlns:a16="http://schemas.microsoft.com/office/drawing/2014/main" id="{00000000-0008-0000-0C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38" name="Picture 45" descr="page36image314046144">
          <a:extLst>
            <a:ext uri="{FF2B5EF4-FFF2-40B4-BE49-F238E27FC236}">
              <a16:creationId xmlns:a16="http://schemas.microsoft.com/office/drawing/2014/main" id="{00000000-0008-0000-0C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39" name="Picture 50" descr="page36image314048896">
          <a:extLst>
            <a:ext uri="{FF2B5EF4-FFF2-40B4-BE49-F238E27FC236}">
              <a16:creationId xmlns:a16="http://schemas.microsoft.com/office/drawing/2014/main" id="{00000000-0008-0000-0C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40" name="Picture 51" descr="page36image314049664">
          <a:extLst>
            <a:ext uri="{FF2B5EF4-FFF2-40B4-BE49-F238E27FC236}">
              <a16:creationId xmlns:a16="http://schemas.microsoft.com/office/drawing/2014/main" id="{00000000-0008-0000-0C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41" name="Picture 54" descr="page36image314076608">
          <a:extLst>
            <a:ext uri="{FF2B5EF4-FFF2-40B4-BE49-F238E27FC236}">
              <a16:creationId xmlns:a16="http://schemas.microsoft.com/office/drawing/2014/main" id="{00000000-0008-0000-0C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42" name="Picture 55" descr="page36image314079872">
          <a:extLst>
            <a:ext uri="{FF2B5EF4-FFF2-40B4-BE49-F238E27FC236}">
              <a16:creationId xmlns:a16="http://schemas.microsoft.com/office/drawing/2014/main" id="{00000000-0008-0000-0C00-00008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43" name="Picture 58" descr="page36image314022848">
          <a:extLst>
            <a:ext uri="{FF2B5EF4-FFF2-40B4-BE49-F238E27FC236}">
              <a16:creationId xmlns:a16="http://schemas.microsoft.com/office/drawing/2014/main" id="{00000000-0008-0000-0C00-00008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44" name="Picture 59" descr="page36image314024000">
          <a:extLst>
            <a:ext uri="{FF2B5EF4-FFF2-40B4-BE49-F238E27FC236}">
              <a16:creationId xmlns:a16="http://schemas.microsoft.com/office/drawing/2014/main" id="{00000000-0008-0000-0C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45" name="Picture 64" descr="page36image314083008">
          <a:extLst>
            <a:ext uri="{FF2B5EF4-FFF2-40B4-BE49-F238E27FC236}">
              <a16:creationId xmlns:a16="http://schemas.microsoft.com/office/drawing/2014/main" id="{00000000-0008-0000-0C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46" name="Picture 65" descr="page36image314083776">
          <a:extLst>
            <a:ext uri="{FF2B5EF4-FFF2-40B4-BE49-F238E27FC236}">
              <a16:creationId xmlns:a16="http://schemas.microsoft.com/office/drawing/2014/main" id="{00000000-0008-0000-0C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47" name="Picture 66" descr="page36image314090880">
          <a:extLst>
            <a:ext uri="{FF2B5EF4-FFF2-40B4-BE49-F238E27FC236}">
              <a16:creationId xmlns:a16="http://schemas.microsoft.com/office/drawing/2014/main" id="{00000000-0008-0000-0C00-00009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48" name="Picture 69" descr="page36image314102848">
          <a:extLst>
            <a:ext uri="{FF2B5EF4-FFF2-40B4-BE49-F238E27FC236}">
              <a16:creationId xmlns:a16="http://schemas.microsoft.com/office/drawing/2014/main" id="{00000000-0008-0000-0C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49" name="Picture 70" descr="page36image314103808">
          <a:extLst>
            <a:ext uri="{FF2B5EF4-FFF2-40B4-BE49-F238E27FC236}">
              <a16:creationId xmlns:a16="http://schemas.microsoft.com/office/drawing/2014/main" id="{00000000-0008-0000-0C00-00009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50" name="Picture 71" descr="page36image314115200">
          <a:extLst>
            <a:ext uri="{FF2B5EF4-FFF2-40B4-BE49-F238E27FC236}">
              <a16:creationId xmlns:a16="http://schemas.microsoft.com/office/drawing/2014/main" id="{00000000-0008-0000-0C00-00009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51" name="Picture 72" descr="page36image314123072">
          <a:extLst>
            <a:ext uri="{FF2B5EF4-FFF2-40B4-BE49-F238E27FC236}">
              <a16:creationId xmlns:a16="http://schemas.microsoft.com/office/drawing/2014/main" id="{00000000-0008-0000-0C00-00009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52" name="Picture 73" descr="page36image314124224">
          <a:extLst>
            <a:ext uri="{FF2B5EF4-FFF2-40B4-BE49-F238E27FC236}">
              <a16:creationId xmlns:a16="http://schemas.microsoft.com/office/drawing/2014/main" id="{00000000-0008-0000-0C00-00009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53" name="Picture 74" descr="page36image314138304">
          <a:extLst>
            <a:ext uri="{FF2B5EF4-FFF2-40B4-BE49-F238E27FC236}">
              <a16:creationId xmlns:a16="http://schemas.microsoft.com/office/drawing/2014/main" id="{00000000-0008-0000-0C00-00009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54" name="Picture 75" descr="page36image314139840">
          <a:extLst>
            <a:ext uri="{FF2B5EF4-FFF2-40B4-BE49-F238E27FC236}">
              <a16:creationId xmlns:a16="http://schemas.microsoft.com/office/drawing/2014/main" id="{00000000-0008-0000-0C00-00009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0</xdr:rowOff>
    </xdr:from>
    <xdr:ext cx="12700" cy="12700"/>
    <xdr:pic>
      <xdr:nvPicPr>
        <xdr:cNvPr id="155" name="Picture 76" descr="page36image314147776">
          <a:extLst>
            <a:ext uri="{FF2B5EF4-FFF2-40B4-BE49-F238E27FC236}">
              <a16:creationId xmlns:a16="http://schemas.microsoft.com/office/drawing/2014/main" id="{00000000-0008-0000-0C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56" name="Picture 3" descr="page36image313603200">
          <a:extLst>
            <a:ext uri="{FF2B5EF4-FFF2-40B4-BE49-F238E27FC236}">
              <a16:creationId xmlns:a16="http://schemas.microsoft.com/office/drawing/2014/main" id="{00000000-0008-0000-0C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57" name="Picture 6" descr="page36image314046144">
          <a:extLst>
            <a:ext uri="{FF2B5EF4-FFF2-40B4-BE49-F238E27FC236}">
              <a16:creationId xmlns:a16="http://schemas.microsoft.com/office/drawing/2014/main" id="{00000000-0008-0000-0C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58" name="Picture 11" descr="page36image314048896">
          <a:extLst>
            <a:ext uri="{FF2B5EF4-FFF2-40B4-BE49-F238E27FC236}">
              <a16:creationId xmlns:a16="http://schemas.microsoft.com/office/drawing/2014/main" id="{00000000-0008-0000-0C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59" name="Picture 12" descr="page36image314049664">
          <a:extLst>
            <a:ext uri="{FF2B5EF4-FFF2-40B4-BE49-F238E27FC236}">
              <a16:creationId xmlns:a16="http://schemas.microsoft.com/office/drawing/2014/main" id="{00000000-0008-0000-0C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60" name="Picture 15" descr="page36image314076608">
          <a:extLst>
            <a:ext uri="{FF2B5EF4-FFF2-40B4-BE49-F238E27FC236}">
              <a16:creationId xmlns:a16="http://schemas.microsoft.com/office/drawing/2014/main" id="{00000000-0008-0000-0C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61" name="Picture 16" descr="page36image314079872">
          <a:extLst>
            <a:ext uri="{FF2B5EF4-FFF2-40B4-BE49-F238E27FC236}">
              <a16:creationId xmlns:a16="http://schemas.microsoft.com/office/drawing/2014/main" id="{00000000-0008-0000-0C00-0000A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62" name="Picture 19" descr="page36image314022848">
          <a:extLst>
            <a:ext uri="{FF2B5EF4-FFF2-40B4-BE49-F238E27FC236}">
              <a16:creationId xmlns:a16="http://schemas.microsoft.com/office/drawing/2014/main" id="{00000000-0008-0000-0C00-0000A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63" name="Picture 20" descr="page36image314024000">
          <a:extLst>
            <a:ext uri="{FF2B5EF4-FFF2-40B4-BE49-F238E27FC236}">
              <a16:creationId xmlns:a16="http://schemas.microsoft.com/office/drawing/2014/main" id="{00000000-0008-0000-0C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64" name="Picture 25" descr="page36image314083008">
          <a:extLst>
            <a:ext uri="{FF2B5EF4-FFF2-40B4-BE49-F238E27FC236}">
              <a16:creationId xmlns:a16="http://schemas.microsoft.com/office/drawing/2014/main" id="{00000000-0008-0000-0C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65" name="Picture 26" descr="page36image314083776">
          <a:extLst>
            <a:ext uri="{FF2B5EF4-FFF2-40B4-BE49-F238E27FC236}">
              <a16:creationId xmlns:a16="http://schemas.microsoft.com/office/drawing/2014/main" id="{00000000-0008-0000-0C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66" name="Picture 27" descr="page36image314090880">
          <a:extLst>
            <a:ext uri="{FF2B5EF4-FFF2-40B4-BE49-F238E27FC236}">
              <a16:creationId xmlns:a16="http://schemas.microsoft.com/office/drawing/2014/main" id="{00000000-0008-0000-0C00-0000A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67" name="Picture 30" descr="page36image314102848">
          <a:extLst>
            <a:ext uri="{FF2B5EF4-FFF2-40B4-BE49-F238E27FC236}">
              <a16:creationId xmlns:a16="http://schemas.microsoft.com/office/drawing/2014/main" id="{00000000-0008-0000-0C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68" name="Picture 31" descr="page36image314103808">
          <a:extLst>
            <a:ext uri="{FF2B5EF4-FFF2-40B4-BE49-F238E27FC236}">
              <a16:creationId xmlns:a16="http://schemas.microsoft.com/office/drawing/2014/main" id="{00000000-0008-0000-0C00-0000A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69" name="Picture 32" descr="page36image314115200">
          <a:extLst>
            <a:ext uri="{FF2B5EF4-FFF2-40B4-BE49-F238E27FC236}">
              <a16:creationId xmlns:a16="http://schemas.microsoft.com/office/drawing/2014/main" id="{00000000-0008-0000-0C00-0000A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70" name="Picture 33" descr="page36image314123072">
          <a:extLst>
            <a:ext uri="{FF2B5EF4-FFF2-40B4-BE49-F238E27FC236}">
              <a16:creationId xmlns:a16="http://schemas.microsoft.com/office/drawing/2014/main" id="{00000000-0008-0000-0C00-0000A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71" name="Picture 34" descr="page36image314124224">
          <a:extLst>
            <a:ext uri="{FF2B5EF4-FFF2-40B4-BE49-F238E27FC236}">
              <a16:creationId xmlns:a16="http://schemas.microsoft.com/office/drawing/2014/main" id="{00000000-0008-0000-0C00-0000A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72" name="Picture 35" descr="page36image314138304">
          <a:extLst>
            <a:ext uri="{FF2B5EF4-FFF2-40B4-BE49-F238E27FC236}">
              <a16:creationId xmlns:a16="http://schemas.microsoft.com/office/drawing/2014/main" id="{00000000-0008-0000-0C00-0000A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73" name="Picture 36" descr="page36image314139840">
          <a:extLst>
            <a:ext uri="{FF2B5EF4-FFF2-40B4-BE49-F238E27FC236}">
              <a16:creationId xmlns:a16="http://schemas.microsoft.com/office/drawing/2014/main" id="{00000000-0008-0000-0C00-0000A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74" name="Picture 37" descr="page36image314147776">
          <a:extLst>
            <a:ext uri="{FF2B5EF4-FFF2-40B4-BE49-F238E27FC236}">
              <a16:creationId xmlns:a16="http://schemas.microsoft.com/office/drawing/2014/main" id="{00000000-0008-0000-0C00-0000A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75" name="Picture 42" descr="page36image313603200">
          <a:extLst>
            <a:ext uri="{FF2B5EF4-FFF2-40B4-BE49-F238E27FC236}">
              <a16:creationId xmlns:a16="http://schemas.microsoft.com/office/drawing/2014/main" id="{00000000-0008-0000-0C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76" name="Picture 45" descr="page36image314046144">
          <a:extLst>
            <a:ext uri="{FF2B5EF4-FFF2-40B4-BE49-F238E27FC236}">
              <a16:creationId xmlns:a16="http://schemas.microsoft.com/office/drawing/2014/main" id="{00000000-0008-0000-0C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77" name="Picture 50" descr="page36image314048896">
          <a:extLst>
            <a:ext uri="{FF2B5EF4-FFF2-40B4-BE49-F238E27FC236}">
              <a16:creationId xmlns:a16="http://schemas.microsoft.com/office/drawing/2014/main" id="{00000000-0008-0000-0C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78" name="Picture 51" descr="page36image314049664">
          <a:extLst>
            <a:ext uri="{FF2B5EF4-FFF2-40B4-BE49-F238E27FC236}">
              <a16:creationId xmlns:a16="http://schemas.microsoft.com/office/drawing/2014/main" id="{00000000-0008-0000-0C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79" name="Picture 54" descr="page36image314076608">
          <a:extLst>
            <a:ext uri="{FF2B5EF4-FFF2-40B4-BE49-F238E27FC236}">
              <a16:creationId xmlns:a16="http://schemas.microsoft.com/office/drawing/2014/main" id="{00000000-0008-0000-0C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80" name="Picture 55" descr="page36image314079872">
          <a:extLst>
            <a:ext uri="{FF2B5EF4-FFF2-40B4-BE49-F238E27FC236}">
              <a16:creationId xmlns:a16="http://schemas.microsoft.com/office/drawing/2014/main" id="{00000000-0008-0000-0C00-0000B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81" name="Picture 58" descr="page36image314022848">
          <a:extLst>
            <a:ext uri="{FF2B5EF4-FFF2-40B4-BE49-F238E27FC236}">
              <a16:creationId xmlns:a16="http://schemas.microsoft.com/office/drawing/2014/main" id="{00000000-0008-0000-0C00-0000B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82" name="Picture 59" descr="page36image314024000">
          <a:extLst>
            <a:ext uri="{FF2B5EF4-FFF2-40B4-BE49-F238E27FC236}">
              <a16:creationId xmlns:a16="http://schemas.microsoft.com/office/drawing/2014/main" id="{00000000-0008-0000-0C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83" name="Picture 64" descr="page36image314083008">
          <a:extLst>
            <a:ext uri="{FF2B5EF4-FFF2-40B4-BE49-F238E27FC236}">
              <a16:creationId xmlns:a16="http://schemas.microsoft.com/office/drawing/2014/main" id="{00000000-0008-0000-0C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84" name="Picture 65" descr="page36image314083776">
          <a:extLst>
            <a:ext uri="{FF2B5EF4-FFF2-40B4-BE49-F238E27FC236}">
              <a16:creationId xmlns:a16="http://schemas.microsoft.com/office/drawing/2014/main" id="{00000000-0008-0000-0C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85" name="Picture 66" descr="page36image314090880">
          <a:extLst>
            <a:ext uri="{FF2B5EF4-FFF2-40B4-BE49-F238E27FC236}">
              <a16:creationId xmlns:a16="http://schemas.microsoft.com/office/drawing/2014/main" id="{00000000-0008-0000-0C00-0000B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86" name="Picture 69" descr="page36image314102848">
          <a:extLst>
            <a:ext uri="{FF2B5EF4-FFF2-40B4-BE49-F238E27FC236}">
              <a16:creationId xmlns:a16="http://schemas.microsoft.com/office/drawing/2014/main" id="{00000000-0008-0000-0C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87" name="Picture 70" descr="page36image314103808">
          <a:extLst>
            <a:ext uri="{FF2B5EF4-FFF2-40B4-BE49-F238E27FC236}">
              <a16:creationId xmlns:a16="http://schemas.microsoft.com/office/drawing/2014/main" id="{00000000-0008-0000-0C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88" name="Picture 71" descr="page36image314115200">
          <a:extLst>
            <a:ext uri="{FF2B5EF4-FFF2-40B4-BE49-F238E27FC236}">
              <a16:creationId xmlns:a16="http://schemas.microsoft.com/office/drawing/2014/main" id="{00000000-0008-0000-0C00-0000B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89" name="Picture 72" descr="page36image314123072">
          <a:extLst>
            <a:ext uri="{FF2B5EF4-FFF2-40B4-BE49-F238E27FC236}">
              <a16:creationId xmlns:a16="http://schemas.microsoft.com/office/drawing/2014/main" id="{00000000-0008-0000-0C00-0000B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90" name="Picture 73" descr="page36image314124224">
          <a:extLst>
            <a:ext uri="{FF2B5EF4-FFF2-40B4-BE49-F238E27FC236}">
              <a16:creationId xmlns:a16="http://schemas.microsoft.com/office/drawing/2014/main" id="{00000000-0008-0000-0C00-0000B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91" name="Picture 74" descr="page36image314138304">
          <a:extLst>
            <a:ext uri="{FF2B5EF4-FFF2-40B4-BE49-F238E27FC236}">
              <a16:creationId xmlns:a16="http://schemas.microsoft.com/office/drawing/2014/main" id="{00000000-0008-0000-0C00-0000B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92" name="Picture 75" descr="page36image314139840">
          <a:extLst>
            <a:ext uri="{FF2B5EF4-FFF2-40B4-BE49-F238E27FC236}">
              <a16:creationId xmlns:a16="http://schemas.microsoft.com/office/drawing/2014/main" id="{00000000-0008-0000-0C00-0000C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0</xdr:rowOff>
    </xdr:from>
    <xdr:ext cx="12700" cy="12700"/>
    <xdr:pic>
      <xdr:nvPicPr>
        <xdr:cNvPr id="193" name="Picture 76" descr="page36image314147776">
          <a:extLst>
            <a:ext uri="{FF2B5EF4-FFF2-40B4-BE49-F238E27FC236}">
              <a16:creationId xmlns:a16="http://schemas.microsoft.com/office/drawing/2014/main" id="{00000000-0008-0000-0C00-0000C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194" name="Picture 3" descr="page36image313603200">
          <a:extLst>
            <a:ext uri="{FF2B5EF4-FFF2-40B4-BE49-F238E27FC236}">
              <a16:creationId xmlns:a16="http://schemas.microsoft.com/office/drawing/2014/main" id="{00000000-0008-0000-0C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195" name="Picture 6" descr="page36image314046144">
          <a:extLst>
            <a:ext uri="{FF2B5EF4-FFF2-40B4-BE49-F238E27FC236}">
              <a16:creationId xmlns:a16="http://schemas.microsoft.com/office/drawing/2014/main" id="{00000000-0008-0000-0C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196" name="Picture 11" descr="page36image314048896">
          <a:extLst>
            <a:ext uri="{FF2B5EF4-FFF2-40B4-BE49-F238E27FC236}">
              <a16:creationId xmlns:a16="http://schemas.microsoft.com/office/drawing/2014/main" id="{00000000-0008-0000-0C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197" name="Picture 12" descr="page36image314049664">
          <a:extLst>
            <a:ext uri="{FF2B5EF4-FFF2-40B4-BE49-F238E27FC236}">
              <a16:creationId xmlns:a16="http://schemas.microsoft.com/office/drawing/2014/main" id="{00000000-0008-0000-0C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198" name="Picture 15" descr="page36image314076608">
          <a:extLst>
            <a:ext uri="{FF2B5EF4-FFF2-40B4-BE49-F238E27FC236}">
              <a16:creationId xmlns:a16="http://schemas.microsoft.com/office/drawing/2014/main" id="{00000000-0008-0000-0C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199" name="Picture 16" descr="page36image314079872">
          <a:extLst>
            <a:ext uri="{FF2B5EF4-FFF2-40B4-BE49-F238E27FC236}">
              <a16:creationId xmlns:a16="http://schemas.microsoft.com/office/drawing/2014/main" id="{00000000-0008-0000-0C00-0000C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00" name="Picture 19" descr="page36image314022848">
          <a:extLst>
            <a:ext uri="{FF2B5EF4-FFF2-40B4-BE49-F238E27FC236}">
              <a16:creationId xmlns:a16="http://schemas.microsoft.com/office/drawing/2014/main" id="{00000000-0008-0000-0C00-0000C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01" name="Picture 20" descr="page36image314024000">
          <a:extLst>
            <a:ext uri="{FF2B5EF4-FFF2-40B4-BE49-F238E27FC236}">
              <a16:creationId xmlns:a16="http://schemas.microsoft.com/office/drawing/2014/main" id="{00000000-0008-0000-0C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02" name="Picture 25" descr="page36image314083008">
          <a:extLst>
            <a:ext uri="{FF2B5EF4-FFF2-40B4-BE49-F238E27FC236}">
              <a16:creationId xmlns:a16="http://schemas.microsoft.com/office/drawing/2014/main" id="{00000000-0008-0000-0C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03" name="Picture 26" descr="page36image314083776">
          <a:extLst>
            <a:ext uri="{FF2B5EF4-FFF2-40B4-BE49-F238E27FC236}">
              <a16:creationId xmlns:a16="http://schemas.microsoft.com/office/drawing/2014/main" id="{00000000-0008-0000-0C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04" name="Picture 27" descr="page36image314090880">
          <a:extLst>
            <a:ext uri="{FF2B5EF4-FFF2-40B4-BE49-F238E27FC236}">
              <a16:creationId xmlns:a16="http://schemas.microsoft.com/office/drawing/2014/main" id="{00000000-0008-0000-0C00-0000C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05" name="Picture 30" descr="page36image314102848">
          <a:extLst>
            <a:ext uri="{FF2B5EF4-FFF2-40B4-BE49-F238E27FC236}">
              <a16:creationId xmlns:a16="http://schemas.microsoft.com/office/drawing/2014/main" id="{00000000-0008-0000-0C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06" name="Picture 31" descr="page36image314103808">
          <a:extLst>
            <a:ext uri="{FF2B5EF4-FFF2-40B4-BE49-F238E27FC236}">
              <a16:creationId xmlns:a16="http://schemas.microsoft.com/office/drawing/2014/main" id="{00000000-0008-0000-0C00-0000C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07" name="Picture 32" descr="page36image314115200">
          <a:extLst>
            <a:ext uri="{FF2B5EF4-FFF2-40B4-BE49-F238E27FC236}">
              <a16:creationId xmlns:a16="http://schemas.microsoft.com/office/drawing/2014/main" id="{00000000-0008-0000-0C00-0000C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08" name="Picture 33" descr="page36image314123072">
          <a:extLst>
            <a:ext uri="{FF2B5EF4-FFF2-40B4-BE49-F238E27FC236}">
              <a16:creationId xmlns:a16="http://schemas.microsoft.com/office/drawing/2014/main" id="{00000000-0008-0000-0C00-0000D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09" name="Picture 34" descr="page36image314124224">
          <a:extLst>
            <a:ext uri="{FF2B5EF4-FFF2-40B4-BE49-F238E27FC236}">
              <a16:creationId xmlns:a16="http://schemas.microsoft.com/office/drawing/2014/main" id="{00000000-0008-0000-0C00-0000D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10" name="Picture 35" descr="page36image314138304">
          <a:extLst>
            <a:ext uri="{FF2B5EF4-FFF2-40B4-BE49-F238E27FC236}">
              <a16:creationId xmlns:a16="http://schemas.microsoft.com/office/drawing/2014/main" id="{00000000-0008-0000-0C00-0000D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11" name="Picture 36" descr="page36image314139840">
          <a:extLst>
            <a:ext uri="{FF2B5EF4-FFF2-40B4-BE49-F238E27FC236}">
              <a16:creationId xmlns:a16="http://schemas.microsoft.com/office/drawing/2014/main" id="{00000000-0008-0000-0C00-0000D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12" name="Picture 37" descr="page36image314147776">
          <a:extLst>
            <a:ext uri="{FF2B5EF4-FFF2-40B4-BE49-F238E27FC236}">
              <a16:creationId xmlns:a16="http://schemas.microsoft.com/office/drawing/2014/main" id="{00000000-0008-0000-0C00-0000D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13" name="Picture 42" descr="page36image313603200">
          <a:extLst>
            <a:ext uri="{FF2B5EF4-FFF2-40B4-BE49-F238E27FC236}">
              <a16:creationId xmlns:a16="http://schemas.microsoft.com/office/drawing/2014/main" id="{00000000-0008-0000-0C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14" name="Picture 45" descr="page36image314046144">
          <a:extLst>
            <a:ext uri="{FF2B5EF4-FFF2-40B4-BE49-F238E27FC236}">
              <a16:creationId xmlns:a16="http://schemas.microsoft.com/office/drawing/2014/main" id="{00000000-0008-0000-0C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15" name="Picture 50" descr="page36image314048896">
          <a:extLst>
            <a:ext uri="{FF2B5EF4-FFF2-40B4-BE49-F238E27FC236}">
              <a16:creationId xmlns:a16="http://schemas.microsoft.com/office/drawing/2014/main" id="{00000000-0008-0000-0C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16" name="Picture 51" descr="page36image314049664">
          <a:extLst>
            <a:ext uri="{FF2B5EF4-FFF2-40B4-BE49-F238E27FC236}">
              <a16:creationId xmlns:a16="http://schemas.microsoft.com/office/drawing/2014/main" id="{00000000-0008-0000-0C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17" name="Picture 54" descr="page36image314076608">
          <a:extLst>
            <a:ext uri="{FF2B5EF4-FFF2-40B4-BE49-F238E27FC236}">
              <a16:creationId xmlns:a16="http://schemas.microsoft.com/office/drawing/2014/main" id="{00000000-0008-0000-0C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18" name="Picture 55" descr="page36image314079872">
          <a:extLst>
            <a:ext uri="{FF2B5EF4-FFF2-40B4-BE49-F238E27FC236}">
              <a16:creationId xmlns:a16="http://schemas.microsoft.com/office/drawing/2014/main" id="{00000000-0008-0000-0C00-0000D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19" name="Picture 58" descr="page36image314022848">
          <a:extLst>
            <a:ext uri="{FF2B5EF4-FFF2-40B4-BE49-F238E27FC236}">
              <a16:creationId xmlns:a16="http://schemas.microsoft.com/office/drawing/2014/main" id="{00000000-0008-0000-0C00-0000D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20" name="Picture 59" descr="page36image314024000">
          <a:extLst>
            <a:ext uri="{FF2B5EF4-FFF2-40B4-BE49-F238E27FC236}">
              <a16:creationId xmlns:a16="http://schemas.microsoft.com/office/drawing/2014/main" id="{00000000-0008-0000-0C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21" name="Picture 64" descr="page36image314083008">
          <a:extLst>
            <a:ext uri="{FF2B5EF4-FFF2-40B4-BE49-F238E27FC236}">
              <a16:creationId xmlns:a16="http://schemas.microsoft.com/office/drawing/2014/main" id="{00000000-0008-0000-0C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22" name="Picture 65" descr="page36image314083776">
          <a:extLst>
            <a:ext uri="{FF2B5EF4-FFF2-40B4-BE49-F238E27FC236}">
              <a16:creationId xmlns:a16="http://schemas.microsoft.com/office/drawing/2014/main" id="{00000000-0008-0000-0C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23" name="Picture 66" descr="page36image314090880">
          <a:extLst>
            <a:ext uri="{FF2B5EF4-FFF2-40B4-BE49-F238E27FC236}">
              <a16:creationId xmlns:a16="http://schemas.microsoft.com/office/drawing/2014/main" id="{00000000-0008-0000-0C00-0000D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24" name="Picture 69" descr="page36image314102848">
          <a:extLst>
            <a:ext uri="{FF2B5EF4-FFF2-40B4-BE49-F238E27FC236}">
              <a16:creationId xmlns:a16="http://schemas.microsoft.com/office/drawing/2014/main" id="{00000000-0008-0000-0C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25" name="Picture 70" descr="page36image314103808">
          <a:extLst>
            <a:ext uri="{FF2B5EF4-FFF2-40B4-BE49-F238E27FC236}">
              <a16:creationId xmlns:a16="http://schemas.microsoft.com/office/drawing/2014/main" id="{00000000-0008-0000-0C00-0000E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26" name="Picture 71" descr="page36image314115200">
          <a:extLst>
            <a:ext uri="{FF2B5EF4-FFF2-40B4-BE49-F238E27FC236}">
              <a16:creationId xmlns:a16="http://schemas.microsoft.com/office/drawing/2014/main" id="{00000000-0008-0000-0C00-0000E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27" name="Picture 72" descr="page36image314123072">
          <a:extLst>
            <a:ext uri="{FF2B5EF4-FFF2-40B4-BE49-F238E27FC236}">
              <a16:creationId xmlns:a16="http://schemas.microsoft.com/office/drawing/2014/main" id="{00000000-0008-0000-0C00-0000E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28" name="Picture 73" descr="page36image314124224">
          <a:extLst>
            <a:ext uri="{FF2B5EF4-FFF2-40B4-BE49-F238E27FC236}">
              <a16:creationId xmlns:a16="http://schemas.microsoft.com/office/drawing/2014/main" id="{00000000-0008-0000-0C00-0000E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29" name="Picture 74" descr="page36image314138304">
          <a:extLst>
            <a:ext uri="{FF2B5EF4-FFF2-40B4-BE49-F238E27FC236}">
              <a16:creationId xmlns:a16="http://schemas.microsoft.com/office/drawing/2014/main" id="{00000000-0008-0000-0C00-0000E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30" name="Picture 75" descr="page36image314139840">
          <a:extLst>
            <a:ext uri="{FF2B5EF4-FFF2-40B4-BE49-F238E27FC236}">
              <a16:creationId xmlns:a16="http://schemas.microsoft.com/office/drawing/2014/main" id="{00000000-0008-0000-0C00-0000E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0</xdr:rowOff>
    </xdr:from>
    <xdr:ext cx="12700" cy="12700"/>
    <xdr:pic>
      <xdr:nvPicPr>
        <xdr:cNvPr id="231" name="Picture 76" descr="page36image314147776">
          <a:extLst>
            <a:ext uri="{FF2B5EF4-FFF2-40B4-BE49-F238E27FC236}">
              <a16:creationId xmlns:a16="http://schemas.microsoft.com/office/drawing/2014/main" id="{00000000-0008-0000-0C00-0000E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32" name="Picture 3" descr="page36image313603200">
          <a:extLst>
            <a:ext uri="{FF2B5EF4-FFF2-40B4-BE49-F238E27FC236}">
              <a16:creationId xmlns:a16="http://schemas.microsoft.com/office/drawing/2014/main" id="{00000000-0008-0000-0C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33" name="Picture 6" descr="page36image314046144">
          <a:extLst>
            <a:ext uri="{FF2B5EF4-FFF2-40B4-BE49-F238E27FC236}">
              <a16:creationId xmlns:a16="http://schemas.microsoft.com/office/drawing/2014/main" id="{00000000-0008-0000-0C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34" name="Picture 11" descr="page36image314048896">
          <a:extLst>
            <a:ext uri="{FF2B5EF4-FFF2-40B4-BE49-F238E27FC236}">
              <a16:creationId xmlns:a16="http://schemas.microsoft.com/office/drawing/2014/main" id="{00000000-0008-0000-0C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35" name="Picture 12" descr="page36image314049664">
          <a:extLst>
            <a:ext uri="{FF2B5EF4-FFF2-40B4-BE49-F238E27FC236}">
              <a16:creationId xmlns:a16="http://schemas.microsoft.com/office/drawing/2014/main" id="{00000000-0008-0000-0C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36" name="Picture 15" descr="page36image314076608">
          <a:extLst>
            <a:ext uri="{FF2B5EF4-FFF2-40B4-BE49-F238E27FC236}">
              <a16:creationId xmlns:a16="http://schemas.microsoft.com/office/drawing/2014/main" id="{00000000-0008-0000-0C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37" name="Picture 16" descr="page36image314079872">
          <a:extLst>
            <a:ext uri="{FF2B5EF4-FFF2-40B4-BE49-F238E27FC236}">
              <a16:creationId xmlns:a16="http://schemas.microsoft.com/office/drawing/2014/main" id="{00000000-0008-0000-0C00-0000E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38" name="Picture 19" descr="page36image314022848">
          <a:extLst>
            <a:ext uri="{FF2B5EF4-FFF2-40B4-BE49-F238E27FC236}">
              <a16:creationId xmlns:a16="http://schemas.microsoft.com/office/drawing/2014/main" id="{00000000-0008-0000-0C00-0000E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39" name="Picture 20" descr="page36image314024000">
          <a:extLst>
            <a:ext uri="{FF2B5EF4-FFF2-40B4-BE49-F238E27FC236}">
              <a16:creationId xmlns:a16="http://schemas.microsoft.com/office/drawing/2014/main" id="{00000000-0008-0000-0C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40" name="Picture 25" descr="page36image314083008">
          <a:extLst>
            <a:ext uri="{FF2B5EF4-FFF2-40B4-BE49-F238E27FC236}">
              <a16:creationId xmlns:a16="http://schemas.microsoft.com/office/drawing/2014/main" id="{00000000-0008-0000-0C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41" name="Picture 26" descr="page36image314083776">
          <a:extLst>
            <a:ext uri="{FF2B5EF4-FFF2-40B4-BE49-F238E27FC236}">
              <a16:creationId xmlns:a16="http://schemas.microsoft.com/office/drawing/2014/main" id="{00000000-0008-0000-0C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42" name="Picture 27" descr="page36image314090880">
          <a:extLst>
            <a:ext uri="{FF2B5EF4-FFF2-40B4-BE49-F238E27FC236}">
              <a16:creationId xmlns:a16="http://schemas.microsoft.com/office/drawing/2014/main" id="{00000000-0008-0000-0C00-0000F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43" name="Picture 30" descr="page36image314102848">
          <a:extLst>
            <a:ext uri="{FF2B5EF4-FFF2-40B4-BE49-F238E27FC236}">
              <a16:creationId xmlns:a16="http://schemas.microsoft.com/office/drawing/2014/main" id="{00000000-0008-0000-0C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44" name="Picture 31" descr="page36image314103808">
          <a:extLst>
            <a:ext uri="{FF2B5EF4-FFF2-40B4-BE49-F238E27FC236}">
              <a16:creationId xmlns:a16="http://schemas.microsoft.com/office/drawing/2014/main" id="{00000000-0008-0000-0C00-0000F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45" name="Picture 32" descr="page36image314115200">
          <a:extLst>
            <a:ext uri="{FF2B5EF4-FFF2-40B4-BE49-F238E27FC236}">
              <a16:creationId xmlns:a16="http://schemas.microsoft.com/office/drawing/2014/main" id="{00000000-0008-0000-0C00-0000F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46" name="Picture 33" descr="page36image314123072">
          <a:extLst>
            <a:ext uri="{FF2B5EF4-FFF2-40B4-BE49-F238E27FC236}">
              <a16:creationId xmlns:a16="http://schemas.microsoft.com/office/drawing/2014/main" id="{00000000-0008-0000-0C00-0000F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47" name="Picture 34" descr="page36image314124224">
          <a:extLst>
            <a:ext uri="{FF2B5EF4-FFF2-40B4-BE49-F238E27FC236}">
              <a16:creationId xmlns:a16="http://schemas.microsoft.com/office/drawing/2014/main" id="{00000000-0008-0000-0C00-0000F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48" name="Picture 35" descr="page36image314138304">
          <a:extLst>
            <a:ext uri="{FF2B5EF4-FFF2-40B4-BE49-F238E27FC236}">
              <a16:creationId xmlns:a16="http://schemas.microsoft.com/office/drawing/2014/main" id="{00000000-0008-0000-0C00-0000F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49" name="Picture 36" descr="page36image314139840">
          <a:extLst>
            <a:ext uri="{FF2B5EF4-FFF2-40B4-BE49-F238E27FC236}">
              <a16:creationId xmlns:a16="http://schemas.microsoft.com/office/drawing/2014/main" id="{00000000-0008-0000-0C00-0000F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50" name="Picture 37" descr="page36image314147776">
          <a:extLst>
            <a:ext uri="{FF2B5EF4-FFF2-40B4-BE49-F238E27FC236}">
              <a16:creationId xmlns:a16="http://schemas.microsoft.com/office/drawing/2014/main" id="{00000000-0008-0000-0C00-0000F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51" name="Picture 42" descr="page36image313603200">
          <a:extLst>
            <a:ext uri="{FF2B5EF4-FFF2-40B4-BE49-F238E27FC236}">
              <a16:creationId xmlns:a16="http://schemas.microsoft.com/office/drawing/2014/main" id="{00000000-0008-0000-0C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52" name="Picture 45" descr="page36image314046144">
          <a:extLst>
            <a:ext uri="{FF2B5EF4-FFF2-40B4-BE49-F238E27FC236}">
              <a16:creationId xmlns:a16="http://schemas.microsoft.com/office/drawing/2014/main" id="{00000000-0008-0000-0C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53" name="Picture 50" descr="page36image314048896">
          <a:extLst>
            <a:ext uri="{FF2B5EF4-FFF2-40B4-BE49-F238E27FC236}">
              <a16:creationId xmlns:a16="http://schemas.microsoft.com/office/drawing/2014/main" id="{00000000-0008-0000-0C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54" name="Picture 51" descr="page36image314049664">
          <a:extLst>
            <a:ext uri="{FF2B5EF4-FFF2-40B4-BE49-F238E27FC236}">
              <a16:creationId xmlns:a16="http://schemas.microsoft.com/office/drawing/2014/main" id="{00000000-0008-0000-0C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55" name="Picture 54" descr="page36image314076608">
          <a:extLst>
            <a:ext uri="{FF2B5EF4-FFF2-40B4-BE49-F238E27FC236}">
              <a16:creationId xmlns:a16="http://schemas.microsoft.com/office/drawing/2014/main" id="{00000000-0008-0000-0C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56" name="Picture 55" descr="page36image314079872">
          <a:extLst>
            <a:ext uri="{FF2B5EF4-FFF2-40B4-BE49-F238E27FC236}">
              <a16:creationId xmlns:a16="http://schemas.microsoft.com/office/drawing/2014/main" id="{00000000-0008-0000-0C00-00000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57" name="Picture 58" descr="page36image314022848">
          <a:extLst>
            <a:ext uri="{FF2B5EF4-FFF2-40B4-BE49-F238E27FC236}">
              <a16:creationId xmlns:a16="http://schemas.microsoft.com/office/drawing/2014/main" id="{00000000-0008-0000-0C00-00000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58" name="Picture 59" descr="page36image314024000">
          <a:extLst>
            <a:ext uri="{FF2B5EF4-FFF2-40B4-BE49-F238E27FC236}">
              <a16:creationId xmlns:a16="http://schemas.microsoft.com/office/drawing/2014/main" id="{00000000-0008-0000-0C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59" name="Picture 64" descr="page36image314083008">
          <a:extLst>
            <a:ext uri="{FF2B5EF4-FFF2-40B4-BE49-F238E27FC236}">
              <a16:creationId xmlns:a16="http://schemas.microsoft.com/office/drawing/2014/main" id="{00000000-0008-0000-0C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60" name="Picture 65" descr="page36image314083776">
          <a:extLst>
            <a:ext uri="{FF2B5EF4-FFF2-40B4-BE49-F238E27FC236}">
              <a16:creationId xmlns:a16="http://schemas.microsoft.com/office/drawing/2014/main" id="{00000000-0008-0000-0C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61" name="Picture 66" descr="page36image314090880">
          <a:extLst>
            <a:ext uri="{FF2B5EF4-FFF2-40B4-BE49-F238E27FC236}">
              <a16:creationId xmlns:a16="http://schemas.microsoft.com/office/drawing/2014/main" id="{00000000-0008-0000-0C00-00000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62" name="Picture 69" descr="page36image314102848">
          <a:extLst>
            <a:ext uri="{FF2B5EF4-FFF2-40B4-BE49-F238E27FC236}">
              <a16:creationId xmlns:a16="http://schemas.microsoft.com/office/drawing/2014/main" id="{00000000-0008-0000-0C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63" name="Picture 70" descr="page36image314103808">
          <a:extLst>
            <a:ext uri="{FF2B5EF4-FFF2-40B4-BE49-F238E27FC236}">
              <a16:creationId xmlns:a16="http://schemas.microsoft.com/office/drawing/2014/main" id="{00000000-0008-0000-0C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64" name="Picture 71" descr="page36image314115200">
          <a:extLst>
            <a:ext uri="{FF2B5EF4-FFF2-40B4-BE49-F238E27FC236}">
              <a16:creationId xmlns:a16="http://schemas.microsoft.com/office/drawing/2014/main" id="{00000000-0008-0000-0C00-00000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65" name="Picture 72" descr="page36image314123072">
          <a:extLst>
            <a:ext uri="{FF2B5EF4-FFF2-40B4-BE49-F238E27FC236}">
              <a16:creationId xmlns:a16="http://schemas.microsoft.com/office/drawing/2014/main" id="{00000000-0008-0000-0C00-00000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66" name="Picture 73" descr="page36image314124224">
          <a:extLst>
            <a:ext uri="{FF2B5EF4-FFF2-40B4-BE49-F238E27FC236}">
              <a16:creationId xmlns:a16="http://schemas.microsoft.com/office/drawing/2014/main" id="{00000000-0008-0000-0C00-00000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67" name="Picture 74" descr="page36image314138304">
          <a:extLst>
            <a:ext uri="{FF2B5EF4-FFF2-40B4-BE49-F238E27FC236}">
              <a16:creationId xmlns:a16="http://schemas.microsoft.com/office/drawing/2014/main" id="{00000000-0008-0000-0C00-00000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68" name="Picture 75" descr="page36image314139840">
          <a:extLst>
            <a:ext uri="{FF2B5EF4-FFF2-40B4-BE49-F238E27FC236}">
              <a16:creationId xmlns:a16="http://schemas.microsoft.com/office/drawing/2014/main" id="{00000000-0008-0000-0C00-00000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xdr:row>
      <xdr:rowOff>0</xdr:rowOff>
    </xdr:from>
    <xdr:ext cx="12700" cy="12700"/>
    <xdr:pic>
      <xdr:nvPicPr>
        <xdr:cNvPr id="269" name="Picture 76" descr="page36image314147776">
          <a:extLst>
            <a:ext uri="{FF2B5EF4-FFF2-40B4-BE49-F238E27FC236}">
              <a16:creationId xmlns:a16="http://schemas.microsoft.com/office/drawing/2014/main" id="{00000000-0008-0000-0C00-00000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70" name="Picture 3" descr="page36image313603200">
          <a:extLst>
            <a:ext uri="{FF2B5EF4-FFF2-40B4-BE49-F238E27FC236}">
              <a16:creationId xmlns:a16="http://schemas.microsoft.com/office/drawing/2014/main" id="{00000000-0008-0000-0C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71" name="Picture 6" descr="page36image314046144">
          <a:extLst>
            <a:ext uri="{FF2B5EF4-FFF2-40B4-BE49-F238E27FC236}">
              <a16:creationId xmlns:a16="http://schemas.microsoft.com/office/drawing/2014/main" id="{00000000-0008-0000-0C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72" name="Picture 11" descr="page36image314048896">
          <a:extLst>
            <a:ext uri="{FF2B5EF4-FFF2-40B4-BE49-F238E27FC236}">
              <a16:creationId xmlns:a16="http://schemas.microsoft.com/office/drawing/2014/main" id="{00000000-0008-0000-0C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73" name="Picture 12" descr="page36image314049664">
          <a:extLst>
            <a:ext uri="{FF2B5EF4-FFF2-40B4-BE49-F238E27FC236}">
              <a16:creationId xmlns:a16="http://schemas.microsoft.com/office/drawing/2014/main" id="{00000000-0008-0000-0C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74" name="Picture 15" descr="page36image314076608">
          <a:extLst>
            <a:ext uri="{FF2B5EF4-FFF2-40B4-BE49-F238E27FC236}">
              <a16:creationId xmlns:a16="http://schemas.microsoft.com/office/drawing/2014/main" id="{00000000-0008-0000-0C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75" name="Picture 16" descr="page36image314079872">
          <a:extLst>
            <a:ext uri="{FF2B5EF4-FFF2-40B4-BE49-F238E27FC236}">
              <a16:creationId xmlns:a16="http://schemas.microsoft.com/office/drawing/2014/main" id="{00000000-0008-0000-0C00-00001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76" name="Picture 19" descr="page36image314022848">
          <a:extLst>
            <a:ext uri="{FF2B5EF4-FFF2-40B4-BE49-F238E27FC236}">
              <a16:creationId xmlns:a16="http://schemas.microsoft.com/office/drawing/2014/main" id="{00000000-0008-0000-0C00-00001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77" name="Picture 20" descr="page36image314024000">
          <a:extLst>
            <a:ext uri="{FF2B5EF4-FFF2-40B4-BE49-F238E27FC236}">
              <a16:creationId xmlns:a16="http://schemas.microsoft.com/office/drawing/2014/main" id="{00000000-0008-0000-0C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78" name="Picture 25" descr="page36image314083008">
          <a:extLst>
            <a:ext uri="{FF2B5EF4-FFF2-40B4-BE49-F238E27FC236}">
              <a16:creationId xmlns:a16="http://schemas.microsoft.com/office/drawing/2014/main" id="{00000000-0008-0000-0C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79" name="Picture 26" descr="page36image314083776">
          <a:extLst>
            <a:ext uri="{FF2B5EF4-FFF2-40B4-BE49-F238E27FC236}">
              <a16:creationId xmlns:a16="http://schemas.microsoft.com/office/drawing/2014/main" id="{00000000-0008-0000-0C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80" name="Picture 27" descr="page36image314090880">
          <a:extLst>
            <a:ext uri="{FF2B5EF4-FFF2-40B4-BE49-F238E27FC236}">
              <a16:creationId xmlns:a16="http://schemas.microsoft.com/office/drawing/2014/main" id="{00000000-0008-0000-0C00-00001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81" name="Picture 30" descr="page36image314102848">
          <a:extLst>
            <a:ext uri="{FF2B5EF4-FFF2-40B4-BE49-F238E27FC236}">
              <a16:creationId xmlns:a16="http://schemas.microsoft.com/office/drawing/2014/main" id="{00000000-0008-0000-0C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82" name="Picture 31" descr="page36image314103808">
          <a:extLst>
            <a:ext uri="{FF2B5EF4-FFF2-40B4-BE49-F238E27FC236}">
              <a16:creationId xmlns:a16="http://schemas.microsoft.com/office/drawing/2014/main" id="{00000000-0008-0000-0C00-00001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83" name="Picture 32" descr="page36image314115200">
          <a:extLst>
            <a:ext uri="{FF2B5EF4-FFF2-40B4-BE49-F238E27FC236}">
              <a16:creationId xmlns:a16="http://schemas.microsoft.com/office/drawing/2014/main" id="{00000000-0008-0000-0C00-00001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84" name="Picture 33" descr="page36image314123072">
          <a:extLst>
            <a:ext uri="{FF2B5EF4-FFF2-40B4-BE49-F238E27FC236}">
              <a16:creationId xmlns:a16="http://schemas.microsoft.com/office/drawing/2014/main" id="{00000000-0008-0000-0C00-00001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85" name="Picture 34" descr="page36image314124224">
          <a:extLst>
            <a:ext uri="{FF2B5EF4-FFF2-40B4-BE49-F238E27FC236}">
              <a16:creationId xmlns:a16="http://schemas.microsoft.com/office/drawing/2014/main" id="{00000000-0008-0000-0C00-00001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86" name="Picture 35" descr="page36image314138304">
          <a:extLst>
            <a:ext uri="{FF2B5EF4-FFF2-40B4-BE49-F238E27FC236}">
              <a16:creationId xmlns:a16="http://schemas.microsoft.com/office/drawing/2014/main" id="{00000000-0008-0000-0C00-00001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87" name="Picture 36" descr="page36image314139840">
          <a:extLst>
            <a:ext uri="{FF2B5EF4-FFF2-40B4-BE49-F238E27FC236}">
              <a16:creationId xmlns:a16="http://schemas.microsoft.com/office/drawing/2014/main" id="{00000000-0008-0000-0C00-00001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88" name="Picture 37" descr="page36image314147776">
          <a:extLst>
            <a:ext uri="{FF2B5EF4-FFF2-40B4-BE49-F238E27FC236}">
              <a16:creationId xmlns:a16="http://schemas.microsoft.com/office/drawing/2014/main" id="{00000000-0008-0000-0C00-00002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89" name="Picture 42" descr="page36image313603200">
          <a:extLst>
            <a:ext uri="{FF2B5EF4-FFF2-40B4-BE49-F238E27FC236}">
              <a16:creationId xmlns:a16="http://schemas.microsoft.com/office/drawing/2014/main" id="{00000000-0008-0000-0C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90" name="Picture 45" descr="page36image314046144">
          <a:extLst>
            <a:ext uri="{FF2B5EF4-FFF2-40B4-BE49-F238E27FC236}">
              <a16:creationId xmlns:a16="http://schemas.microsoft.com/office/drawing/2014/main" id="{00000000-0008-0000-0C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91" name="Picture 50" descr="page36image314048896">
          <a:extLst>
            <a:ext uri="{FF2B5EF4-FFF2-40B4-BE49-F238E27FC236}">
              <a16:creationId xmlns:a16="http://schemas.microsoft.com/office/drawing/2014/main" id="{00000000-0008-0000-0C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92" name="Picture 51" descr="page36image314049664">
          <a:extLst>
            <a:ext uri="{FF2B5EF4-FFF2-40B4-BE49-F238E27FC236}">
              <a16:creationId xmlns:a16="http://schemas.microsoft.com/office/drawing/2014/main" id="{00000000-0008-0000-0C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93" name="Picture 54" descr="page36image314076608">
          <a:extLst>
            <a:ext uri="{FF2B5EF4-FFF2-40B4-BE49-F238E27FC236}">
              <a16:creationId xmlns:a16="http://schemas.microsoft.com/office/drawing/2014/main" id="{00000000-0008-0000-0C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94" name="Picture 55" descr="page36image314079872">
          <a:extLst>
            <a:ext uri="{FF2B5EF4-FFF2-40B4-BE49-F238E27FC236}">
              <a16:creationId xmlns:a16="http://schemas.microsoft.com/office/drawing/2014/main" id="{00000000-0008-0000-0C00-00002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95" name="Picture 58" descr="page36image314022848">
          <a:extLst>
            <a:ext uri="{FF2B5EF4-FFF2-40B4-BE49-F238E27FC236}">
              <a16:creationId xmlns:a16="http://schemas.microsoft.com/office/drawing/2014/main" id="{00000000-0008-0000-0C00-00002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96" name="Picture 59" descr="page36image314024000">
          <a:extLst>
            <a:ext uri="{FF2B5EF4-FFF2-40B4-BE49-F238E27FC236}">
              <a16:creationId xmlns:a16="http://schemas.microsoft.com/office/drawing/2014/main" id="{00000000-0008-0000-0C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97" name="Picture 64" descr="page36image314083008">
          <a:extLst>
            <a:ext uri="{FF2B5EF4-FFF2-40B4-BE49-F238E27FC236}">
              <a16:creationId xmlns:a16="http://schemas.microsoft.com/office/drawing/2014/main" id="{00000000-0008-0000-0C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98" name="Picture 65" descr="page36image314083776">
          <a:extLst>
            <a:ext uri="{FF2B5EF4-FFF2-40B4-BE49-F238E27FC236}">
              <a16:creationId xmlns:a16="http://schemas.microsoft.com/office/drawing/2014/main" id="{00000000-0008-0000-0C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299" name="Picture 66" descr="page36image314090880">
          <a:extLst>
            <a:ext uri="{FF2B5EF4-FFF2-40B4-BE49-F238E27FC236}">
              <a16:creationId xmlns:a16="http://schemas.microsoft.com/office/drawing/2014/main" id="{00000000-0008-0000-0C00-00002B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300" name="Picture 69" descr="page36image314102848">
          <a:extLst>
            <a:ext uri="{FF2B5EF4-FFF2-40B4-BE49-F238E27FC236}">
              <a16:creationId xmlns:a16="http://schemas.microsoft.com/office/drawing/2014/main" id="{00000000-0008-0000-0C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301" name="Picture 70" descr="page36image314103808">
          <a:extLst>
            <a:ext uri="{FF2B5EF4-FFF2-40B4-BE49-F238E27FC236}">
              <a16:creationId xmlns:a16="http://schemas.microsoft.com/office/drawing/2014/main" id="{00000000-0008-0000-0C00-00002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302" name="Picture 71" descr="page36image314115200">
          <a:extLst>
            <a:ext uri="{FF2B5EF4-FFF2-40B4-BE49-F238E27FC236}">
              <a16:creationId xmlns:a16="http://schemas.microsoft.com/office/drawing/2014/main" id="{00000000-0008-0000-0C00-00002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303" name="Picture 72" descr="page36image314123072">
          <a:extLst>
            <a:ext uri="{FF2B5EF4-FFF2-40B4-BE49-F238E27FC236}">
              <a16:creationId xmlns:a16="http://schemas.microsoft.com/office/drawing/2014/main" id="{00000000-0008-0000-0C00-00002F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304" name="Picture 73" descr="page36image314124224">
          <a:extLst>
            <a:ext uri="{FF2B5EF4-FFF2-40B4-BE49-F238E27FC236}">
              <a16:creationId xmlns:a16="http://schemas.microsoft.com/office/drawing/2014/main" id="{00000000-0008-0000-0C00-00003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305" name="Picture 74" descr="page36image314138304">
          <a:extLst>
            <a:ext uri="{FF2B5EF4-FFF2-40B4-BE49-F238E27FC236}">
              <a16:creationId xmlns:a16="http://schemas.microsoft.com/office/drawing/2014/main" id="{00000000-0008-0000-0C00-00003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306" name="Picture 75" descr="page36image314139840">
          <a:extLst>
            <a:ext uri="{FF2B5EF4-FFF2-40B4-BE49-F238E27FC236}">
              <a16:creationId xmlns:a16="http://schemas.microsoft.com/office/drawing/2014/main" id="{00000000-0008-0000-0C00-00003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xdr:row>
      <xdr:rowOff>0</xdr:rowOff>
    </xdr:from>
    <xdr:ext cx="12700" cy="12700"/>
    <xdr:pic>
      <xdr:nvPicPr>
        <xdr:cNvPr id="307" name="Picture 76" descr="page36image314147776">
          <a:extLst>
            <a:ext uri="{FF2B5EF4-FFF2-40B4-BE49-F238E27FC236}">
              <a16:creationId xmlns:a16="http://schemas.microsoft.com/office/drawing/2014/main" id="{00000000-0008-0000-0C00-00003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10" name="Picture 11" descr="page36image314048896">
          <a:extLst>
            <a:ext uri="{FF2B5EF4-FFF2-40B4-BE49-F238E27FC236}">
              <a16:creationId xmlns:a16="http://schemas.microsoft.com/office/drawing/2014/main" id="{00000000-0008-0000-0C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11" name="Picture 12" descr="page36image314049664">
          <a:extLst>
            <a:ext uri="{FF2B5EF4-FFF2-40B4-BE49-F238E27FC236}">
              <a16:creationId xmlns:a16="http://schemas.microsoft.com/office/drawing/2014/main" id="{00000000-0008-0000-0C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12" name="Picture 15" descr="page36image314076608">
          <a:extLst>
            <a:ext uri="{FF2B5EF4-FFF2-40B4-BE49-F238E27FC236}">
              <a16:creationId xmlns:a16="http://schemas.microsoft.com/office/drawing/2014/main" id="{00000000-0008-0000-0C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13" name="Picture 16" descr="page36image314079872">
          <a:extLst>
            <a:ext uri="{FF2B5EF4-FFF2-40B4-BE49-F238E27FC236}">
              <a16:creationId xmlns:a16="http://schemas.microsoft.com/office/drawing/2014/main" id="{00000000-0008-0000-0C00-00003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14" name="Picture 19" descr="page36image314022848">
          <a:extLst>
            <a:ext uri="{FF2B5EF4-FFF2-40B4-BE49-F238E27FC236}">
              <a16:creationId xmlns:a16="http://schemas.microsoft.com/office/drawing/2014/main" id="{00000000-0008-0000-0C00-00003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15" name="Picture 20" descr="page36image314024000">
          <a:extLst>
            <a:ext uri="{FF2B5EF4-FFF2-40B4-BE49-F238E27FC236}">
              <a16:creationId xmlns:a16="http://schemas.microsoft.com/office/drawing/2014/main" id="{00000000-0008-0000-0C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16" name="Picture 25" descr="page36image314083008">
          <a:extLst>
            <a:ext uri="{FF2B5EF4-FFF2-40B4-BE49-F238E27FC236}">
              <a16:creationId xmlns:a16="http://schemas.microsoft.com/office/drawing/2014/main" id="{00000000-0008-0000-0C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17" name="Picture 26" descr="page36image314083776">
          <a:extLst>
            <a:ext uri="{FF2B5EF4-FFF2-40B4-BE49-F238E27FC236}">
              <a16:creationId xmlns:a16="http://schemas.microsoft.com/office/drawing/2014/main" id="{00000000-0008-0000-0C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18" name="Picture 27" descr="page36image314090880">
          <a:extLst>
            <a:ext uri="{FF2B5EF4-FFF2-40B4-BE49-F238E27FC236}">
              <a16:creationId xmlns:a16="http://schemas.microsoft.com/office/drawing/2014/main" id="{00000000-0008-0000-0C00-00003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19" name="Picture 30" descr="page36image314102848">
          <a:extLst>
            <a:ext uri="{FF2B5EF4-FFF2-40B4-BE49-F238E27FC236}">
              <a16:creationId xmlns:a16="http://schemas.microsoft.com/office/drawing/2014/main" id="{00000000-0008-0000-0C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20" name="Picture 31" descr="page36image314103808">
          <a:extLst>
            <a:ext uri="{FF2B5EF4-FFF2-40B4-BE49-F238E27FC236}">
              <a16:creationId xmlns:a16="http://schemas.microsoft.com/office/drawing/2014/main" id="{00000000-0008-0000-0C00-00004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21" name="Picture 32" descr="page36image314115200">
          <a:extLst>
            <a:ext uri="{FF2B5EF4-FFF2-40B4-BE49-F238E27FC236}">
              <a16:creationId xmlns:a16="http://schemas.microsoft.com/office/drawing/2014/main" id="{00000000-0008-0000-0C00-00004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22" name="Picture 33" descr="page36image314123072">
          <a:extLst>
            <a:ext uri="{FF2B5EF4-FFF2-40B4-BE49-F238E27FC236}">
              <a16:creationId xmlns:a16="http://schemas.microsoft.com/office/drawing/2014/main" id="{00000000-0008-0000-0C00-00004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23" name="Picture 34" descr="page36image314124224">
          <a:extLst>
            <a:ext uri="{FF2B5EF4-FFF2-40B4-BE49-F238E27FC236}">
              <a16:creationId xmlns:a16="http://schemas.microsoft.com/office/drawing/2014/main" id="{00000000-0008-0000-0C00-00004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24" name="Picture 35" descr="page36image314138304">
          <a:extLst>
            <a:ext uri="{FF2B5EF4-FFF2-40B4-BE49-F238E27FC236}">
              <a16:creationId xmlns:a16="http://schemas.microsoft.com/office/drawing/2014/main" id="{00000000-0008-0000-0C00-00004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25" name="Picture 36" descr="page36image314139840">
          <a:extLst>
            <a:ext uri="{FF2B5EF4-FFF2-40B4-BE49-F238E27FC236}">
              <a16:creationId xmlns:a16="http://schemas.microsoft.com/office/drawing/2014/main" id="{00000000-0008-0000-0C00-00004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26" name="Picture 37" descr="page36image314147776">
          <a:extLst>
            <a:ext uri="{FF2B5EF4-FFF2-40B4-BE49-F238E27FC236}">
              <a16:creationId xmlns:a16="http://schemas.microsoft.com/office/drawing/2014/main" id="{00000000-0008-0000-0C00-00004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27" name="Picture 42" descr="page36image313603200">
          <a:extLst>
            <a:ext uri="{FF2B5EF4-FFF2-40B4-BE49-F238E27FC236}">
              <a16:creationId xmlns:a16="http://schemas.microsoft.com/office/drawing/2014/main" id="{00000000-0008-0000-0C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28" name="Picture 45" descr="page36image314046144">
          <a:extLst>
            <a:ext uri="{FF2B5EF4-FFF2-40B4-BE49-F238E27FC236}">
              <a16:creationId xmlns:a16="http://schemas.microsoft.com/office/drawing/2014/main" id="{00000000-0008-0000-0C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29" name="Picture 50" descr="page36image314048896">
          <a:extLst>
            <a:ext uri="{FF2B5EF4-FFF2-40B4-BE49-F238E27FC236}">
              <a16:creationId xmlns:a16="http://schemas.microsoft.com/office/drawing/2014/main" id="{00000000-0008-0000-0C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30" name="Picture 51" descr="page36image314049664">
          <a:extLst>
            <a:ext uri="{FF2B5EF4-FFF2-40B4-BE49-F238E27FC236}">
              <a16:creationId xmlns:a16="http://schemas.microsoft.com/office/drawing/2014/main" id="{00000000-0008-0000-0C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31" name="Picture 54" descr="page36image314076608">
          <a:extLst>
            <a:ext uri="{FF2B5EF4-FFF2-40B4-BE49-F238E27FC236}">
              <a16:creationId xmlns:a16="http://schemas.microsoft.com/office/drawing/2014/main" id="{00000000-0008-0000-0C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32" name="Picture 55" descr="page36image314079872">
          <a:extLst>
            <a:ext uri="{FF2B5EF4-FFF2-40B4-BE49-F238E27FC236}">
              <a16:creationId xmlns:a16="http://schemas.microsoft.com/office/drawing/2014/main" id="{00000000-0008-0000-0C00-00004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33" name="Picture 58" descr="page36image314022848">
          <a:extLst>
            <a:ext uri="{FF2B5EF4-FFF2-40B4-BE49-F238E27FC236}">
              <a16:creationId xmlns:a16="http://schemas.microsoft.com/office/drawing/2014/main" id="{00000000-0008-0000-0C00-00004D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34" name="Picture 59" descr="page36image314024000">
          <a:extLst>
            <a:ext uri="{FF2B5EF4-FFF2-40B4-BE49-F238E27FC236}">
              <a16:creationId xmlns:a16="http://schemas.microsoft.com/office/drawing/2014/main" id="{00000000-0008-0000-0C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35" name="Picture 64" descr="page36image314083008">
          <a:extLst>
            <a:ext uri="{FF2B5EF4-FFF2-40B4-BE49-F238E27FC236}">
              <a16:creationId xmlns:a16="http://schemas.microsoft.com/office/drawing/2014/main" id="{00000000-0008-0000-0C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36" name="Picture 65" descr="page36image314083776">
          <a:extLst>
            <a:ext uri="{FF2B5EF4-FFF2-40B4-BE49-F238E27FC236}">
              <a16:creationId xmlns:a16="http://schemas.microsoft.com/office/drawing/2014/main" id="{00000000-0008-0000-0C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37" name="Picture 66" descr="page36image314090880">
          <a:extLst>
            <a:ext uri="{FF2B5EF4-FFF2-40B4-BE49-F238E27FC236}">
              <a16:creationId xmlns:a16="http://schemas.microsoft.com/office/drawing/2014/main" id="{00000000-0008-0000-0C00-00005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38" name="Picture 69" descr="page36image314102848">
          <a:extLst>
            <a:ext uri="{FF2B5EF4-FFF2-40B4-BE49-F238E27FC236}">
              <a16:creationId xmlns:a16="http://schemas.microsoft.com/office/drawing/2014/main" id="{00000000-0008-0000-0C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39" name="Picture 70" descr="page36image314103808">
          <a:extLst>
            <a:ext uri="{FF2B5EF4-FFF2-40B4-BE49-F238E27FC236}">
              <a16:creationId xmlns:a16="http://schemas.microsoft.com/office/drawing/2014/main" id="{00000000-0008-0000-0C00-000053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40" name="Picture 71" descr="page36image314115200">
          <a:extLst>
            <a:ext uri="{FF2B5EF4-FFF2-40B4-BE49-F238E27FC236}">
              <a16:creationId xmlns:a16="http://schemas.microsoft.com/office/drawing/2014/main" id="{00000000-0008-0000-0C00-00005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41" name="Picture 72" descr="page36image314123072">
          <a:extLst>
            <a:ext uri="{FF2B5EF4-FFF2-40B4-BE49-F238E27FC236}">
              <a16:creationId xmlns:a16="http://schemas.microsoft.com/office/drawing/2014/main" id="{00000000-0008-0000-0C00-00005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42" name="Picture 73" descr="page36image314124224">
          <a:extLst>
            <a:ext uri="{FF2B5EF4-FFF2-40B4-BE49-F238E27FC236}">
              <a16:creationId xmlns:a16="http://schemas.microsoft.com/office/drawing/2014/main" id="{00000000-0008-0000-0C00-00005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43" name="Picture 74" descr="page36image314138304">
          <a:extLst>
            <a:ext uri="{FF2B5EF4-FFF2-40B4-BE49-F238E27FC236}">
              <a16:creationId xmlns:a16="http://schemas.microsoft.com/office/drawing/2014/main" id="{00000000-0008-0000-0C00-00005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12700" cy="12700"/>
    <xdr:pic>
      <xdr:nvPicPr>
        <xdr:cNvPr id="344" name="Picture 75" descr="page36image314139840">
          <a:extLst>
            <a:ext uri="{FF2B5EF4-FFF2-40B4-BE49-F238E27FC236}">
              <a16:creationId xmlns:a16="http://schemas.microsoft.com/office/drawing/2014/main" id="{00000000-0008-0000-0C00-00005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22800" y="2000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57"/>
  <sheetViews>
    <sheetView workbookViewId="0"/>
  </sheetViews>
  <sheetFormatPr baseColWidth="10" defaultColWidth="8.83203125" defaultRowHeight="13"/>
  <cols>
    <col min="1" max="1" width="81" customWidth="1"/>
  </cols>
  <sheetData>
    <row r="1" spans="1:1" ht="18">
      <c r="A1" s="728" t="s">
        <v>1679</v>
      </c>
    </row>
    <row r="2" spans="1:1" ht="16">
      <c r="A2" s="687" t="s">
        <v>2</v>
      </c>
    </row>
    <row r="3" spans="1:1" ht="14">
      <c r="A3" s="715" t="s">
        <v>1756</v>
      </c>
    </row>
    <row r="4" spans="1:1" ht="14">
      <c r="A4" s="716" t="s">
        <v>1755</v>
      </c>
    </row>
    <row r="5" spans="1:1" ht="14">
      <c r="A5" s="716" t="s">
        <v>1757</v>
      </c>
    </row>
    <row r="6" spans="1:1" ht="14">
      <c r="A6" s="715" t="s">
        <v>1758</v>
      </c>
    </row>
    <row r="7" spans="1:1" ht="14">
      <c r="A7" s="716" t="s">
        <v>1759</v>
      </c>
    </row>
    <row r="8" spans="1:1" ht="14">
      <c r="A8" s="716" t="s">
        <v>1760</v>
      </c>
    </row>
    <row r="9" spans="1:1" ht="14">
      <c r="A9" s="726" t="s">
        <v>253</v>
      </c>
    </row>
    <row r="10" spans="1:1" ht="14">
      <c r="A10" s="726" t="s">
        <v>1677</v>
      </c>
    </row>
    <row r="11" spans="1:1">
      <c r="A11" s="717"/>
    </row>
    <row r="12" spans="1:1" ht="16">
      <c r="A12" s="688" t="s">
        <v>5</v>
      </c>
    </row>
    <row r="13" spans="1:1" ht="14">
      <c r="A13" s="720" t="s">
        <v>6</v>
      </c>
    </row>
    <row r="14" spans="1:1" ht="14">
      <c r="A14" s="721" t="s">
        <v>1761</v>
      </c>
    </row>
    <row r="15" spans="1:1" ht="14">
      <c r="A15" s="721" t="s">
        <v>1762</v>
      </c>
    </row>
    <row r="16" spans="1:1" ht="14">
      <c r="A16" s="724" t="s">
        <v>7</v>
      </c>
    </row>
    <row r="17" spans="1:1" ht="14">
      <c r="A17" s="725" t="s">
        <v>224</v>
      </c>
    </row>
    <row r="18" spans="1:1" ht="14">
      <c r="A18" s="725"/>
    </row>
    <row r="19" spans="1:1" ht="14">
      <c r="A19" s="720" t="s">
        <v>8</v>
      </c>
    </row>
    <row r="20" spans="1:1" ht="14">
      <c r="A20" s="722" t="s">
        <v>1763</v>
      </c>
    </row>
    <row r="21" spans="1:1" ht="14">
      <c r="A21" s="725" t="s">
        <v>9</v>
      </c>
    </row>
    <row r="22" spans="1:1" ht="14">
      <c r="A22" s="724" t="s">
        <v>109</v>
      </c>
    </row>
    <row r="23" spans="1:1" ht="14">
      <c r="A23" s="716"/>
    </row>
    <row r="24" spans="1:1" ht="16">
      <c r="A24" s="687" t="s">
        <v>11</v>
      </c>
    </row>
    <row r="25" spans="1:1">
      <c r="A25" s="718" t="s">
        <v>1764</v>
      </c>
    </row>
    <row r="26" spans="1:1">
      <c r="A26" s="718" t="s">
        <v>1765</v>
      </c>
    </row>
    <row r="27" spans="1:1">
      <c r="A27" s="718" t="s">
        <v>1766</v>
      </c>
    </row>
    <row r="28" spans="1:1">
      <c r="A28" s="718" t="s">
        <v>1767</v>
      </c>
    </row>
    <row r="29" spans="1:1">
      <c r="A29" s="719" t="s">
        <v>1768</v>
      </c>
    </row>
    <row r="30" spans="1:1" ht="14">
      <c r="A30" s="715" t="s">
        <v>1769</v>
      </c>
    </row>
    <row r="31" spans="1:1" ht="14">
      <c r="A31" s="723" t="s">
        <v>13</v>
      </c>
    </row>
    <row r="32" spans="1:1" ht="14">
      <c r="A32" s="723" t="s">
        <v>14</v>
      </c>
    </row>
    <row r="33" spans="1:1">
      <c r="A33" s="717"/>
    </row>
    <row r="34" spans="1:1" ht="16">
      <c r="A34" s="687" t="s">
        <v>15</v>
      </c>
    </row>
    <row r="35" spans="1:1" ht="14">
      <c r="A35" s="720" t="s">
        <v>6</v>
      </c>
    </row>
    <row r="36" spans="1:1" ht="14">
      <c r="A36" s="727" t="s">
        <v>1770</v>
      </c>
    </row>
    <row r="37" spans="1:1" ht="14">
      <c r="A37" s="721" t="s">
        <v>1771</v>
      </c>
    </row>
    <row r="38" spans="1:1" ht="14">
      <c r="A38" s="722" t="s">
        <v>1772</v>
      </c>
    </row>
    <row r="39" spans="1:1" ht="14">
      <c r="A39" s="725" t="s">
        <v>1673</v>
      </c>
    </row>
    <row r="40" spans="1:1" ht="14">
      <c r="A40" s="725" t="s">
        <v>17</v>
      </c>
    </row>
    <row r="41" spans="1:1" ht="14">
      <c r="A41" s="725" t="s">
        <v>18</v>
      </c>
    </row>
    <row r="42" spans="1:1" ht="14">
      <c r="A42" s="725" t="s">
        <v>20</v>
      </c>
    </row>
    <row r="43" spans="1:1" ht="14">
      <c r="A43" s="725" t="s">
        <v>168</v>
      </c>
    </row>
    <row r="44" spans="1:1" ht="14">
      <c r="A44" s="725" t="s">
        <v>169</v>
      </c>
    </row>
    <row r="45" spans="1:1" ht="14">
      <c r="A45" s="725" t="s">
        <v>279</v>
      </c>
    </row>
    <row r="46" spans="1:1" ht="14">
      <c r="A46" s="725"/>
    </row>
    <row r="47" spans="1:1" ht="14">
      <c r="A47" s="720" t="s">
        <v>8</v>
      </c>
    </row>
    <row r="48" spans="1:1" ht="14">
      <c r="A48" s="722" t="s">
        <v>1773</v>
      </c>
    </row>
    <row r="49" spans="1:1" ht="14">
      <c r="A49" s="722" t="s">
        <v>1774</v>
      </c>
    </row>
    <row r="50" spans="1:1" ht="14">
      <c r="A50" s="721" t="s">
        <v>1775</v>
      </c>
    </row>
    <row r="51" spans="1:1" ht="14">
      <c r="A51" s="721" t="s">
        <v>1776</v>
      </c>
    </row>
    <row r="52" spans="1:1" ht="14">
      <c r="A52" s="725" t="s">
        <v>22</v>
      </c>
    </row>
    <row r="53" spans="1:1" ht="14">
      <c r="A53" s="725" t="s">
        <v>23</v>
      </c>
    </row>
    <row r="54" spans="1:1" ht="14">
      <c r="A54" s="725" t="s">
        <v>104</v>
      </c>
    </row>
    <row r="55" spans="1:1" ht="14">
      <c r="A55" s="725" t="s">
        <v>231</v>
      </c>
    </row>
    <row r="56" spans="1:1">
      <c r="A56" s="604"/>
    </row>
    <row r="57" spans="1:1">
      <c r="A57" s="604"/>
    </row>
  </sheetData>
  <hyperlinks>
    <hyperlink ref="A7" location="'Effetti riflessi pubblico (A)'!A1" display="Effetti riflessi misure sul pubblico impiego - (effetto netto)" xr:uid="{00000000-0004-0000-0000-000000000000}"/>
    <hyperlink ref="A3" location="'Misure settore finanziario (A)'!A1" display="Misure relative al settore finanziario (effetto netto)" xr:uid="{00000000-0004-0000-0000-000001000000}"/>
    <hyperlink ref="A6" location="'Giochi e Tabacchi (A)'!A1" display="Misure relative ai giochi e ai tabacchi" xr:uid="{00000000-0004-0000-0000-000002000000}"/>
    <hyperlink ref="A4" location="'Abrogazione ACE (A)'!A1" display="Abrogazione dell'aiuto alla crescita economica (ACE)" xr:uid="{00000000-0004-0000-0000-000003000000}"/>
    <hyperlink ref="A5" location="'Abrogazione IRI (A)'!A1" display="Abrogazione dell'imposta sul reddito di impresa (IRI) - effetto netto" xr:uid="{00000000-0004-0000-0000-000004000000}"/>
    <hyperlink ref="A8" location="'Altro (A)'!A1" display="Altro" xr:uid="{00000000-0004-0000-0000-000005000000}"/>
    <hyperlink ref="A14" location="'Riduzione spese minori (B) '!A1" display="Altre misure di razionalizzazioe della spesa di importo minore art. 57" xr:uid="{00000000-0004-0000-0000-000006000000}"/>
    <hyperlink ref="A15" location="'Interventi vari (B)'!A1" display="Interventi vari" xr:uid="{00000000-0004-0000-0000-000007000000}"/>
    <hyperlink ref="A36" location="'Nuove assunzioni (D)'!A1" display="Nuove assunzioni" xr:uid="{00000000-0004-0000-0000-000008000000}"/>
    <hyperlink ref="A37" location="'Rifinanziamenti Corrente (D)'!A1" display="Di cui: Rifinanziamenti - Sezione II" xr:uid="{00000000-0004-0000-0000-000009000000}"/>
    <hyperlink ref="A38" location="'Altro (D)'!A1" display="Altro" xr:uid="{00000000-0004-0000-0000-00000A000000}"/>
    <hyperlink ref="A48" location="'Misure sostegno imprese (D)'!A1" display="Misure di sostegno per le imprese" xr:uid="{00000000-0004-0000-0000-00000B000000}"/>
    <hyperlink ref="A50" location="'Rifinanziamenti Capitale (D)'!A1" display="Di cui: Rifinanziamenti e Riprogrammazioni - Sezione II " xr:uid="{00000000-0004-0000-0000-00000C000000}"/>
    <hyperlink ref="A49" location="'Fondo ristoro risparmiatori (D)'!A1" display="Fondo ristoro risparmiatori (netto)" xr:uid="{00000000-0004-0000-0000-00000D000000}"/>
    <hyperlink ref="A51" location="'Altro.Capitale (D)'!A1" display="Altro " xr:uid="{00000000-0004-0000-0000-00000E000000}"/>
    <hyperlink ref="A25" location="' Clausole di salvaguardia (C)'!A1" display="Rimodulazione clausole di salvaguardia IVA e accise" xr:uid="{00000000-0004-0000-0000-00000F000000}"/>
    <hyperlink ref="A28" location="'Proroga detrazioni immobili (C)'!A1" display="Proroga detrazioni per interventi sugli immobili (effetto netto)" xr:uid="{00000000-0004-0000-0000-000010000000}"/>
    <hyperlink ref="A29" location="'Cedolare secca (C)'!A1" display="Estensione cedolare secca a immobili commerciali (21%)" xr:uid="{00000000-0004-0000-0000-000011000000}"/>
    <hyperlink ref="A30" location="'Altro (C)'!A1" display="Altro" xr:uid="{00000000-0004-0000-0000-000012000000}"/>
    <hyperlink ref="A26" location="'Flat tax (C)'!A1" display="Flat tax " xr:uid="{00000000-0004-0000-0000-000013000000}"/>
    <hyperlink ref="A27" location="'Flat tax over 65k (C)'!A1" display="Tassazione separata del reddito da lavoro autonomo e di impresa (Flat tax &gt;65k)" xr:uid="{00000000-0004-0000-0000-000014000000}"/>
    <hyperlink ref="A20" location="'Altro (B)'!A1" display="Altro" xr:uid="{00000000-0004-0000-0000-000015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7">
    <tabColor rgb="FF92D050"/>
  </sheetPr>
  <dimension ref="A1:G10"/>
  <sheetViews>
    <sheetView workbookViewId="0">
      <selection activeCell="B8" sqref="B8"/>
    </sheetView>
  </sheetViews>
  <sheetFormatPr baseColWidth="10" defaultColWidth="11.5" defaultRowHeight="13"/>
  <cols>
    <col min="1" max="1" width="72.1640625" customWidth="1"/>
    <col min="2" max="2" width="11" bestFit="1" customWidth="1"/>
    <col min="3" max="3" width="10.5" style="20" customWidth="1"/>
  </cols>
  <sheetData>
    <row r="1" spans="1:7" ht="16" thickBot="1">
      <c r="C1" s="1309" t="s">
        <v>1678</v>
      </c>
      <c r="D1" s="1309"/>
      <c r="E1" s="1309"/>
    </row>
    <row r="2" spans="1:7" ht="16" thickBot="1">
      <c r="A2" s="109" t="s">
        <v>208</v>
      </c>
      <c r="B2" s="109" t="s">
        <v>105</v>
      </c>
      <c r="C2" s="109">
        <v>2019</v>
      </c>
      <c r="D2" s="109">
        <v>2020</v>
      </c>
      <c r="E2" s="109">
        <v>2021</v>
      </c>
    </row>
    <row r="3" spans="1:7" ht="15">
      <c r="A3" s="143" t="s">
        <v>222</v>
      </c>
      <c r="B3" s="702">
        <v>1</v>
      </c>
      <c r="C3" s="52">
        <v>51</v>
      </c>
      <c r="D3" s="52">
        <v>68</v>
      </c>
      <c r="E3" s="52">
        <v>58</v>
      </c>
    </row>
    <row r="4" spans="1:7" ht="30">
      <c r="A4" s="143" t="s">
        <v>223</v>
      </c>
      <c r="B4" s="702">
        <v>5</v>
      </c>
      <c r="C4" s="52">
        <v>34</v>
      </c>
      <c r="D4" s="52">
        <v>34</v>
      </c>
      <c r="E4" s="52">
        <v>34</v>
      </c>
    </row>
    <row r="5" spans="1:7" ht="30">
      <c r="A5" s="143" t="s">
        <v>223</v>
      </c>
      <c r="B5" s="702">
        <v>5</v>
      </c>
      <c r="C5" s="52">
        <v>4</v>
      </c>
      <c r="D5" s="52">
        <v>4</v>
      </c>
      <c r="E5" s="52">
        <v>4</v>
      </c>
    </row>
    <row r="6" spans="1:7" ht="15">
      <c r="A6" s="143" t="s">
        <v>219</v>
      </c>
      <c r="B6" s="702">
        <v>17</v>
      </c>
      <c r="C6" s="52">
        <v>0</v>
      </c>
      <c r="D6" s="52">
        <v>17.8</v>
      </c>
      <c r="E6" s="52">
        <v>88.5</v>
      </c>
    </row>
    <row r="7" spans="1:7" ht="15">
      <c r="A7" s="143" t="s">
        <v>221</v>
      </c>
      <c r="B7" s="702">
        <v>20</v>
      </c>
      <c r="C7" s="52">
        <v>0</v>
      </c>
      <c r="D7" s="52">
        <v>14.6</v>
      </c>
      <c r="E7" s="52">
        <v>8.3000000000000007</v>
      </c>
    </row>
    <row r="8" spans="1:7" ht="15">
      <c r="A8" s="143" t="s">
        <v>220</v>
      </c>
      <c r="B8" s="702">
        <v>20</v>
      </c>
      <c r="C8" s="52">
        <v>0</v>
      </c>
      <c r="D8" s="52">
        <v>3.2</v>
      </c>
      <c r="E8" s="52">
        <v>1.7</v>
      </c>
    </row>
    <row r="9" spans="1:7" ht="17">
      <c r="A9" s="145" t="s">
        <v>234</v>
      </c>
      <c r="B9" s="39"/>
      <c r="C9" s="40">
        <f>SUM(C3:C8)</f>
        <v>89</v>
      </c>
      <c r="D9" s="40">
        <f>SUM(D3:D8)</f>
        <v>141.6</v>
      </c>
      <c r="E9" s="40">
        <f>SUM(E3:E8)</f>
        <v>194.5</v>
      </c>
    </row>
    <row r="10" spans="1:7">
      <c r="G10" s="11"/>
    </row>
  </sheetData>
  <sortState ref="A2:F9">
    <sortCondition ref="B1"/>
  </sortState>
  <mergeCells count="1">
    <mergeCell ref="C1:E1"/>
  </mergeCells>
  <hyperlinks>
    <hyperlink ref="B3:B8" location="'RT Decreto Fiscale'!D2100" display="'RT Decreto Fiscale'!D2100" xr:uid="{00000000-0004-0000-0900-000000000000}"/>
    <hyperlink ref="B3" location="'RT Decreto Fiscale'!A4" display="'RT Decreto Fiscale'!A4" xr:uid="{00000000-0004-0000-0900-000001000000}"/>
    <hyperlink ref="B4:B5" location="'RT Decreto Fiscale'!A10" display="'RT Decreto Fiscale'!A10" xr:uid="{00000000-0004-0000-0900-000002000000}"/>
    <hyperlink ref="B6" location="'RT Decreto Fiscale'!A19" display="'RT Decreto Fiscale'!A19" xr:uid="{00000000-0004-0000-0900-000003000000}"/>
    <hyperlink ref="B7" location="'RT Decreto Fiscale'!A22" display="'RT Decreto Fiscale'!A22" xr:uid="{00000000-0004-0000-0900-000004000000}"/>
    <hyperlink ref="B8" location="'RT Decreto Fiscale'!A23" display="'RT Decreto Fiscale'!A23" xr:uid="{00000000-0004-0000-0900-000005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6"/>
  <sheetViews>
    <sheetView workbookViewId="0">
      <selection activeCell="A5" sqref="A5"/>
    </sheetView>
  </sheetViews>
  <sheetFormatPr baseColWidth="10" defaultColWidth="8.83203125" defaultRowHeight="13"/>
  <cols>
    <col min="1" max="1" width="61.83203125" bestFit="1" customWidth="1"/>
    <col min="2" max="2" width="17.5" bestFit="1" customWidth="1"/>
    <col min="3" max="5" width="10.5" customWidth="1"/>
  </cols>
  <sheetData>
    <row r="1" spans="1:5" ht="16" thickBot="1">
      <c r="C1" s="1309" t="s">
        <v>1678</v>
      </c>
      <c r="D1" s="1309"/>
      <c r="E1" s="1309"/>
    </row>
    <row r="2" spans="1:5" ht="16" thickBot="1">
      <c r="A2" s="109" t="s">
        <v>208</v>
      </c>
      <c r="B2" s="109" t="s">
        <v>105</v>
      </c>
      <c r="C2" s="109">
        <v>2019</v>
      </c>
      <c r="D2" s="109">
        <v>2020</v>
      </c>
      <c r="E2" s="109">
        <v>2021</v>
      </c>
    </row>
    <row r="3" spans="1:5" ht="14">
      <c r="A3" s="668" t="s">
        <v>1675</v>
      </c>
      <c r="B3" s="670">
        <v>89</v>
      </c>
      <c r="C3" s="671">
        <v>200</v>
      </c>
      <c r="D3" s="671">
        <v>200</v>
      </c>
      <c r="E3" s="671">
        <v>200</v>
      </c>
    </row>
    <row r="4" spans="1:5" ht="14">
      <c r="A4" s="669" t="s">
        <v>211</v>
      </c>
      <c r="B4" s="672">
        <v>81</v>
      </c>
      <c r="C4" s="671">
        <v>341</v>
      </c>
      <c r="D4" s="671">
        <v>185</v>
      </c>
      <c r="E4" s="673">
        <v>185</v>
      </c>
    </row>
    <row r="5" spans="1:5" ht="14">
      <c r="A5" s="667" t="s">
        <v>1645</v>
      </c>
      <c r="B5" s="674" t="s">
        <v>282</v>
      </c>
      <c r="C5" s="675">
        <f>'Varie decreto fiscale (A)'!C9</f>
        <v>89</v>
      </c>
      <c r="D5" s="675">
        <f>'Varie decreto fiscale (A)'!D9</f>
        <v>141.6</v>
      </c>
      <c r="E5" s="675">
        <f>'Varie decreto fiscale (A)'!E9</f>
        <v>194.5</v>
      </c>
    </row>
    <row r="6" spans="1:5" ht="16">
      <c r="A6" s="39" t="s">
        <v>69</v>
      </c>
      <c r="B6" s="39"/>
      <c r="C6" s="40">
        <f>SUM(C3:C5)</f>
        <v>630</v>
      </c>
      <c r="D6" s="40">
        <f>SUM(D3:D5)</f>
        <v>526.6</v>
      </c>
      <c r="E6" s="40">
        <f>SUM(E3:E5)</f>
        <v>579.5</v>
      </c>
    </row>
  </sheetData>
  <mergeCells count="1">
    <mergeCell ref="C1:E1"/>
  </mergeCells>
  <hyperlinks>
    <hyperlink ref="A5" location="'Varie decreto fiscale (A)'!A1" display="Varie - Decreto fiscale - effetti fiscali" xr:uid="{00000000-0004-0000-0A00-000000000000}"/>
    <hyperlink ref="B3" location="'RT LdB'!B1933" display="'RT LdB'!B1933" xr:uid="{00000000-0004-0000-0A00-000001000000}"/>
    <hyperlink ref="B4" location="'RT LdB'!B1723" display="'RT LdB'!B1723" xr:uid="{00000000-0004-0000-0A00-000002000000}"/>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20">
    <tabColor rgb="FFFF0000"/>
  </sheetPr>
  <dimension ref="A1:L29"/>
  <sheetViews>
    <sheetView workbookViewId="0">
      <selection activeCell="C1" sqref="C1:E1"/>
    </sheetView>
  </sheetViews>
  <sheetFormatPr baseColWidth="10" defaultColWidth="8.83203125" defaultRowHeight="13"/>
  <cols>
    <col min="1" max="1" width="131.1640625" style="22" bestFit="1" customWidth="1"/>
    <col min="2" max="2" width="11" style="22" bestFit="1" customWidth="1"/>
    <col min="3" max="5" width="11.5" style="22" customWidth="1"/>
    <col min="6" max="16384" width="8.83203125" style="22"/>
  </cols>
  <sheetData>
    <row r="1" spans="1:12" ht="16" thickBot="1">
      <c r="C1" s="1309" t="s">
        <v>1678</v>
      </c>
      <c r="D1" s="1309"/>
      <c r="E1" s="1309"/>
    </row>
    <row r="2" spans="1:12" ht="16" thickBot="1">
      <c r="A2" s="36" t="s">
        <v>208</v>
      </c>
      <c r="B2" s="36" t="s">
        <v>105</v>
      </c>
      <c r="C2" s="148">
        <v>2019</v>
      </c>
      <c r="D2" s="36">
        <v>2020</v>
      </c>
      <c r="E2" s="36">
        <v>2021</v>
      </c>
    </row>
    <row r="3" spans="1:12" customFormat="1" ht="14">
      <c r="A3" s="54" t="s">
        <v>48</v>
      </c>
      <c r="B3" s="659" t="s">
        <v>284</v>
      </c>
      <c r="C3" s="37">
        <v>-2.7</v>
      </c>
      <c r="D3" s="37">
        <v>-2.7</v>
      </c>
      <c r="E3" s="37">
        <v>-2.7</v>
      </c>
      <c r="G3" s="26"/>
      <c r="H3" s="27"/>
      <c r="I3" s="27"/>
      <c r="J3" s="25"/>
      <c r="K3" s="25"/>
      <c r="L3" s="22"/>
    </row>
    <row r="4" spans="1:12" customFormat="1" ht="14">
      <c r="A4" s="54" t="s">
        <v>49</v>
      </c>
      <c r="B4" s="659" t="s">
        <v>285</v>
      </c>
      <c r="C4" s="37">
        <v>-1</v>
      </c>
      <c r="D4" s="37">
        <v>-2</v>
      </c>
      <c r="E4" s="37">
        <v>-2</v>
      </c>
      <c r="G4" s="22"/>
      <c r="H4" s="22"/>
    </row>
    <row r="5" spans="1:12" customFormat="1" ht="14">
      <c r="A5" s="54" t="s">
        <v>50</v>
      </c>
      <c r="B5" s="659" t="s">
        <v>1641</v>
      </c>
      <c r="C5" s="52"/>
      <c r="D5" s="37">
        <v>-28.3</v>
      </c>
      <c r="E5" s="37">
        <v>-28.3</v>
      </c>
      <c r="F5" s="15"/>
      <c r="G5" s="22"/>
      <c r="H5" s="22"/>
    </row>
    <row r="6" spans="1:12" ht="14">
      <c r="A6" s="54" t="s">
        <v>57</v>
      </c>
      <c r="B6" s="659" t="s">
        <v>283</v>
      </c>
      <c r="C6" s="37">
        <v>-56.5</v>
      </c>
      <c r="D6" s="37">
        <v>-56.5</v>
      </c>
      <c r="E6" s="37">
        <v>-56.5</v>
      </c>
    </row>
    <row r="7" spans="1:12" ht="14">
      <c r="A7" s="54" t="s">
        <v>51</v>
      </c>
      <c r="B7" s="663">
        <v>58</v>
      </c>
      <c r="C7" s="52"/>
      <c r="D7" s="37">
        <v>-0.6</v>
      </c>
      <c r="E7" s="37">
        <v>-0.6</v>
      </c>
      <c r="F7" s="24"/>
    </row>
    <row r="8" spans="1:12" ht="14">
      <c r="A8" s="54" t="s">
        <v>52</v>
      </c>
      <c r="B8" s="659" t="s">
        <v>286</v>
      </c>
      <c r="C8" s="37">
        <v>-0.2</v>
      </c>
      <c r="D8" s="37">
        <v>-0.2</v>
      </c>
      <c r="E8" s="37">
        <v>-0.2</v>
      </c>
      <c r="F8" s="15"/>
    </row>
    <row r="9" spans="1:12" ht="14">
      <c r="A9" s="54" t="s">
        <v>53</v>
      </c>
      <c r="B9" s="659" t="s">
        <v>287</v>
      </c>
      <c r="C9" s="37">
        <v>-15.1</v>
      </c>
      <c r="D9" s="37">
        <v>-15.1</v>
      </c>
      <c r="E9" s="37">
        <v>-15.1</v>
      </c>
      <c r="F9" s="15"/>
    </row>
    <row r="10" spans="1:12" ht="14">
      <c r="A10" s="54" t="s">
        <v>54</v>
      </c>
      <c r="B10" s="659" t="s">
        <v>288</v>
      </c>
      <c r="C10" s="37">
        <v>-5.8</v>
      </c>
      <c r="D10" s="37">
        <v>-5.9</v>
      </c>
      <c r="E10" s="37">
        <v>-6.2</v>
      </c>
      <c r="F10" s="15"/>
    </row>
    <row r="11" spans="1:12" ht="14">
      <c r="A11" s="54" t="s">
        <v>55</v>
      </c>
      <c r="B11" s="659" t="s">
        <v>289</v>
      </c>
      <c r="C11" s="37">
        <v>-35.4</v>
      </c>
      <c r="D11" s="37">
        <v>-32.4</v>
      </c>
      <c r="E11" s="37">
        <v>-32.4</v>
      </c>
    </row>
    <row r="12" spans="1:12" ht="14">
      <c r="A12" s="54" t="s">
        <v>56</v>
      </c>
      <c r="B12" s="659" t="s">
        <v>290</v>
      </c>
      <c r="C12" s="37">
        <v>-2</v>
      </c>
      <c r="D12" s="52"/>
      <c r="E12" s="52"/>
    </row>
    <row r="13" spans="1:12" ht="14">
      <c r="A13" s="54" t="s">
        <v>212</v>
      </c>
      <c r="B13" s="659" t="s">
        <v>291</v>
      </c>
      <c r="C13" s="37">
        <v>-22.5</v>
      </c>
      <c r="D13" s="52"/>
      <c r="E13" s="52"/>
    </row>
    <row r="14" spans="1:12" ht="14">
      <c r="A14" s="54" t="s">
        <v>58</v>
      </c>
      <c r="B14" s="659" t="s">
        <v>269</v>
      </c>
      <c r="C14" s="37">
        <v>-22</v>
      </c>
      <c r="D14" s="37">
        <v>-70</v>
      </c>
      <c r="E14" s="37">
        <v>-70</v>
      </c>
    </row>
    <row r="15" spans="1:12" ht="16">
      <c r="A15" s="40" t="s">
        <v>69</v>
      </c>
      <c r="B15" s="40"/>
      <c r="C15" s="149">
        <f>SUM(C3:C14)</f>
        <v>-163.19999999999999</v>
      </c>
      <c r="D15" s="149">
        <f>SUM(D3:D14)</f>
        <v>-213.7</v>
      </c>
      <c r="E15" s="149">
        <f>SUM(E3:E14)</f>
        <v>-214</v>
      </c>
    </row>
    <row r="16" spans="1:12">
      <c r="A16" s="16"/>
      <c r="B16" s="16"/>
    </row>
    <row r="18" spans="1:6">
      <c r="A18" s="16"/>
      <c r="B18" s="16"/>
    </row>
    <row r="19" spans="1:6">
      <c r="A19" s="16"/>
      <c r="B19" s="16"/>
    </row>
    <row r="20" spans="1:6">
      <c r="A20" s="16"/>
      <c r="B20" s="17"/>
    </row>
    <row r="21" spans="1:6">
      <c r="A21" s="16"/>
      <c r="B21" s="16"/>
    </row>
    <row r="22" spans="1:6">
      <c r="A22" s="16"/>
      <c r="B22" s="16"/>
      <c r="C22" s="23"/>
      <c r="D22" s="15"/>
      <c r="E22" s="15"/>
      <c r="F22" s="15"/>
    </row>
    <row r="23" spans="1:6">
      <c r="A23" s="16"/>
      <c r="B23" s="16"/>
      <c r="C23" s="23"/>
      <c r="D23" s="15"/>
      <c r="E23" s="15"/>
      <c r="F23" s="15"/>
    </row>
    <row r="24" spans="1:6">
      <c r="A24" s="16"/>
      <c r="B24" s="16"/>
      <c r="C24" s="23"/>
      <c r="D24" s="15"/>
      <c r="E24" s="15"/>
      <c r="F24" s="15"/>
    </row>
    <row r="25" spans="1:6">
      <c r="A25" s="16"/>
      <c r="B25" s="16"/>
      <c r="C25" s="23"/>
      <c r="D25" s="15"/>
      <c r="E25" s="15"/>
      <c r="F25" s="15"/>
    </row>
    <row r="26" spans="1:6">
      <c r="A26" s="16"/>
      <c r="B26" s="16"/>
      <c r="C26" s="23"/>
      <c r="D26" s="15"/>
      <c r="E26"/>
      <c r="F26"/>
    </row>
    <row r="27" spans="1:6">
      <c r="A27" s="16"/>
      <c r="B27" s="16"/>
      <c r="C27" s="23"/>
      <c r="D27" s="15"/>
      <c r="E27" s="15"/>
      <c r="F27" s="15"/>
    </row>
    <row r="28" spans="1:6">
      <c r="A28" s="16"/>
      <c r="B28" s="16"/>
      <c r="C28" s="23"/>
      <c r="D28"/>
      <c r="E28" s="15"/>
      <c r="F28" s="15"/>
    </row>
    <row r="29" spans="1:6">
      <c r="A29" s="16"/>
      <c r="B29" s="16"/>
      <c r="C29" s="23"/>
      <c r="D29"/>
      <c r="E29" s="15"/>
      <c r="F29" s="15"/>
    </row>
  </sheetData>
  <sortState ref="A2:F28">
    <sortCondition ref="A2:A28"/>
  </sortState>
  <mergeCells count="1">
    <mergeCell ref="C1:E1"/>
  </mergeCells>
  <hyperlinks>
    <hyperlink ref="B3:B6" location="'RT LdB'!B1323" display="57.4" xr:uid="{00000000-0004-0000-0B00-000000000000}"/>
    <hyperlink ref="B7:B13" location="'RT LdB'!B1376" display="'RT LdB'!B1376" xr:uid="{00000000-0004-0000-0B00-000001000000}"/>
    <hyperlink ref="B14" location="'RT LdB'!B1444" display="59.2"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5">
    <tabColor rgb="FFFF0000"/>
  </sheetPr>
  <dimension ref="A1:I16"/>
  <sheetViews>
    <sheetView zoomScaleNormal="100" workbookViewId="0"/>
  </sheetViews>
  <sheetFormatPr baseColWidth="10" defaultColWidth="11.5" defaultRowHeight="13"/>
  <cols>
    <col min="1" max="1" width="93.83203125" style="150" customWidth="1"/>
  </cols>
  <sheetData>
    <row r="1" spans="1:9" ht="16" thickBot="1">
      <c r="C1" s="1309" t="s">
        <v>1678</v>
      </c>
      <c r="D1" s="1309"/>
      <c r="E1" s="1309"/>
    </row>
    <row r="2" spans="1:9" ht="16">
      <c r="A2" s="177" t="s">
        <v>208</v>
      </c>
      <c r="B2" s="152" t="s">
        <v>105</v>
      </c>
      <c r="C2" s="152">
        <v>2019</v>
      </c>
      <c r="D2" s="152">
        <v>2020</v>
      </c>
      <c r="E2" s="152">
        <v>2021</v>
      </c>
    </row>
    <row r="3" spans="1:9" ht="30">
      <c r="A3" s="173" t="s">
        <v>1674</v>
      </c>
      <c r="B3" s="652" t="s">
        <v>292</v>
      </c>
      <c r="C3" s="175">
        <v>-0.8</v>
      </c>
      <c r="D3" s="176"/>
      <c r="E3" s="176"/>
      <c r="F3" s="22"/>
      <c r="G3" s="23"/>
      <c r="H3" s="22"/>
      <c r="I3" s="22"/>
    </row>
    <row r="4" spans="1:9" ht="30">
      <c r="A4" s="173" t="s">
        <v>87</v>
      </c>
      <c r="B4" s="652" t="s">
        <v>261</v>
      </c>
      <c r="C4" s="175">
        <v>-0.3</v>
      </c>
      <c r="D4" s="175">
        <v>-3.6</v>
      </c>
      <c r="E4" s="175">
        <v>-3.6</v>
      </c>
      <c r="F4" s="23"/>
      <c r="G4" s="23"/>
      <c r="H4" s="23"/>
      <c r="I4" s="23"/>
    </row>
    <row r="5" spans="1:9" ht="15">
      <c r="A5" s="173" t="s">
        <v>213</v>
      </c>
      <c r="B5" s="652" t="s">
        <v>293</v>
      </c>
      <c r="C5" s="175">
        <v>-0.2</v>
      </c>
      <c r="D5" s="175">
        <v>-0.2</v>
      </c>
      <c r="E5" s="176"/>
      <c r="F5" s="22"/>
      <c r="G5" s="23"/>
      <c r="H5" s="23"/>
      <c r="I5" s="22"/>
    </row>
    <row r="6" spans="1:9" ht="30">
      <c r="A6" s="173" t="s">
        <v>214</v>
      </c>
      <c r="B6" s="652" t="s">
        <v>294</v>
      </c>
      <c r="C6" s="175">
        <v>-4.4000000000000004</v>
      </c>
      <c r="D6" s="175">
        <v>-9.8000000000000007</v>
      </c>
      <c r="E6" s="175">
        <v>-9.3000000000000007</v>
      </c>
      <c r="F6" s="23"/>
      <c r="G6" s="23"/>
      <c r="H6" s="23"/>
      <c r="I6" s="23"/>
    </row>
    <row r="7" spans="1:9" ht="15">
      <c r="A7" s="173" t="s">
        <v>215</v>
      </c>
      <c r="B7" s="652" t="s">
        <v>295</v>
      </c>
      <c r="C7" s="175">
        <v>-1.4</v>
      </c>
      <c r="D7" s="175">
        <v>-3.6</v>
      </c>
      <c r="E7" s="175">
        <v>-2.2000000000000002</v>
      </c>
      <c r="F7" s="23"/>
      <c r="G7" s="23"/>
      <c r="H7" s="23"/>
      <c r="I7" s="23"/>
    </row>
    <row r="8" spans="1:9" ht="15">
      <c r="A8" s="173" t="s">
        <v>59</v>
      </c>
      <c r="B8" s="652" t="s">
        <v>286</v>
      </c>
      <c r="C8" s="175">
        <v>-1.3</v>
      </c>
      <c r="D8" s="175">
        <v>-1.3</v>
      </c>
      <c r="E8" s="175">
        <v>-2.8</v>
      </c>
      <c r="F8" s="23"/>
      <c r="G8" s="23"/>
      <c r="H8" s="23"/>
      <c r="I8" s="23"/>
    </row>
    <row r="9" spans="1:9" ht="15">
      <c r="A9" s="173" t="s">
        <v>60</v>
      </c>
      <c r="B9" s="652" t="s">
        <v>286</v>
      </c>
      <c r="C9" s="175">
        <v>-20.8</v>
      </c>
      <c r="D9" s="175">
        <v>-20.8</v>
      </c>
      <c r="E9" s="175">
        <v>-45.6</v>
      </c>
      <c r="F9" s="23"/>
      <c r="G9" s="23"/>
      <c r="H9" s="23"/>
      <c r="I9" s="23"/>
    </row>
    <row r="10" spans="1:9" ht="15">
      <c r="A10" s="173" t="s">
        <v>62</v>
      </c>
      <c r="B10" s="652" t="s">
        <v>286</v>
      </c>
      <c r="C10" s="175">
        <v>-3.6</v>
      </c>
      <c r="D10" s="175">
        <v>-4.2</v>
      </c>
      <c r="E10" s="175">
        <v>-4.2</v>
      </c>
      <c r="F10" s="23"/>
      <c r="G10" s="23"/>
      <c r="H10" s="23"/>
      <c r="I10" s="23"/>
    </row>
    <row r="11" spans="1:9" ht="30">
      <c r="A11" s="173" t="s">
        <v>67</v>
      </c>
      <c r="B11" s="652" t="s">
        <v>296</v>
      </c>
      <c r="C11" s="175">
        <v>-0.5</v>
      </c>
      <c r="D11" s="175">
        <v>-0.5</v>
      </c>
      <c r="E11" s="175">
        <v>-0.5</v>
      </c>
      <c r="F11" s="23"/>
      <c r="G11" s="23"/>
      <c r="H11" s="23"/>
      <c r="I11" s="23"/>
    </row>
    <row r="12" spans="1:9" ht="15">
      <c r="A12" s="173" t="s">
        <v>68</v>
      </c>
      <c r="B12" s="652" t="s">
        <v>297</v>
      </c>
      <c r="C12" s="175">
        <v>-20</v>
      </c>
      <c r="D12" s="176"/>
      <c r="E12" s="176"/>
      <c r="F12" s="22"/>
      <c r="G12" s="23"/>
      <c r="H12" s="22"/>
      <c r="I12" s="22"/>
    </row>
    <row r="13" spans="1:9" ht="15">
      <c r="A13" s="173" t="s">
        <v>108</v>
      </c>
      <c r="B13" s="652" t="s">
        <v>298</v>
      </c>
      <c r="C13" s="176"/>
      <c r="D13" s="175">
        <v>-4</v>
      </c>
      <c r="E13" s="175">
        <v>-4</v>
      </c>
      <c r="F13" s="23"/>
      <c r="G13" s="22"/>
      <c r="H13" s="23"/>
      <c r="I13" s="23"/>
    </row>
    <row r="14" spans="1:9" ht="30">
      <c r="A14" s="173" t="s">
        <v>1745</v>
      </c>
      <c r="B14" s="652" t="s">
        <v>298</v>
      </c>
      <c r="C14" s="176"/>
      <c r="D14" s="175">
        <v>-1.3</v>
      </c>
      <c r="E14" s="175">
        <v>-1.3</v>
      </c>
      <c r="F14" s="23"/>
      <c r="G14" s="22"/>
      <c r="H14" s="23"/>
      <c r="I14" s="23"/>
    </row>
    <row r="15" spans="1:9" ht="30">
      <c r="A15" s="173" t="s">
        <v>1744</v>
      </c>
      <c r="B15" s="652" t="s">
        <v>299</v>
      </c>
      <c r="C15" s="175">
        <v>-2.4</v>
      </c>
      <c r="D15" s="175">
        <v>-2.4</v>
      </c>
      <c r="E15" s="175">
        <v>-2.4</v>
      </c>
      <c r="F15" s="23"/>
      <c r="G15" s="23"/>
      <c r="H15" s="23"/>
      <c r="I15" s="23"/>
    </row>
    <row r="16" spans="1:9" ht="17">
      <c r="A16" s="178" t="s">
        <v>69</v>
      </c>
      <c r="B16" s="174"/>
      <c r="C16" s="170">
        <f>SUM(C3:C15)</f>
        <v>-55.7</v>
      </c>
      <c r="D16" s="170">
        <f>-51</f>
        <v>-51</v>
      </c>
      <c r="E16" s="170">
        <f>-75</f>
        <v>-75</v>
      </c>
    </row>
  </sheetData>
  <mergeCells count="1">
    <mergeCell ref="C1:E1"/>
  </mergeCells>
  <hyperlinks>
    <hyperlink ref="B3:B15" location="'RT LdB'!A1" display="28.6" xr:uid="{00000000-0004-0000-0C00-000000000000}"/>
    <hyperlink ref="B3" location="'RT LdB'!B510" display="28.6" xr:uid="{00000000-0004-0000-0C00-000001000000}"/>
    <hyperlink ref="B4" location="'RT LdB'!B765" display="30.6" xr:uid="{00000000-0004-0000-0C00-000002000000}"/>
    <hyperlink ref="B5" location="'RT LdB'!B1185" display="46.1" xr:uid="{00000000-0004-0000-0C00-000003000000}"/>
    <hyperlink ref="B6" location="'RT LdB'!B1189" display="47.8" xr:uid="{00000000-0004-0000-0C00-000004000000}"/>
    <hyperlink ref="B7" location="'RT LdB'!B1255" display="52.2" xr:uid="{00000000-0004-0000-0C00-000005000000}"/>
    <hyperlink ref="B8:B10" location="'RT LdB'!B1376" display="58.1" xr:uid="{00000000-0004-0000-0C00-000006000000}"/>
    <hyperlink ref="B11:B15" location="'RT LdB'!B1444" display="59.6" xr:uid="{00000000-0004-0000-0C00-000007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22">
    <tabColor rgb="FFFF0000"/>
  </sheetPr>
  <dimension ref="A1:E6"/>
  <sheetViews>
    <sheetView workbookViewId="0"/>
  </sheetViews>
  <sheetFormatPr baseColWidth="10" defaultColWidth="10.83203125" defaultRowHeight="13"/>
  <cols>
    <col min="1" max="1" width="108.6640625" style="20" bestFit="1" customWidth="1"/>
    <col min="2" max="2" width="10.83203125" style="20"/>
    <col min="3" max="3" width="10.83203125" style="20" customWidth="1"/>
    <col min="4" max="16384" width="10.83203125" style="20"/>
  </cols>
  <sheetData>
    <row r="1" spans="1:5" ht="16" thickBot="1">
      <c r="C1" s="1309" t="s">
        <v>1678</v>
      </c>
      <c r="D1" s="1309"/>
      <c r="E1" s="1309"/>
    </row>
    <row r="2" spans="1:5" ht="16" thickBot="1">
      <c r="A2" s="36" t="s">
        <v>208</v>
      </c>
      <c r="B2" s="36" t="s">
        <v>105</v>
      </c>
      <c r="C2" s="148">
        <v>2019</v>
      </c>
      <c r="D2" s="36">
        <v>2020</v>
      </c>
      <c r="E2" s="36">
        <v>2021</v>
      </c>
    </row>
    <row r="3" spans="1:5" ht="15">
      <c r="A3" s="54" t="s">
        <v>64</v>
      </c>
      <c r="B3" s="660" t="s">
        <v>301</v>
      </c>
      <c r="C3" s="153">
        <v>-60</v>
      </c>
      <c r="D3" s="153">
        <v>-60</v>
      </c>
      <c r="E3" s="153">
        <v>-60</v>
      </c>
    </row>
    <row r="4" spans="1:5" ht="15">
      <c r="A4" s="54" t="s">
        <v>65</v>
      </c>
      <c r="B4" s="660" t="s">
        <v>301</v>
      </c>
      <c r="C4" s="153">
        <v>-25</v>
      </c>
      <c r="D4" s="153">
        <v>-25</v>
      </c>
      <c r="E4" s="153">
        <v>-31</v>
      </c>
    </row>
    <row r="5" spans="1:5" ht="15">
      <c r="A5" s="54" t="s">
        <v>66</v>
      </c>
      <c r="B5" s="660" t="s">
        <v>269</v>
      </c>
      <c r="C5" s="153">
        <v>-78</v>
      </c>
      <c r="D5" s="153">
        <v>-95</v>
      </c>
      <c r="E5" s="153">
        <v>-45</v>
      </c>
    </row>
    <row r="6" spans="1:5" ht="17">
      <c r="A6" s="145" t="s">
        <v>69</v>
      </c>
      <c r="B6" s="145"/>
      <c r="C6" s="145">
        <f>SUM(C3:C5)</f>
        <v>-163</v>
      </c>
      <c r="D6" s="145">
        <f>SUM(D3:D5)</f>
        <v>-180</v>
      </c>
      <c r="E6" s="145">
        <f>SUM(E3:E5)</f>
        <v>-136</v>
      </c>
    </row>
  </sheetData>
  <mergeCells count="1">
    <mergeCell ref="C1:E1"/>
  </mergeCells>
  <hyperlinks>
    <hyperlink ref="B3:B5" location="'RT LdB'!B1444" display="59.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E11"/>
  <sheetViews>
    <sheetView workbookViewId="0"/>
  </sheetViews>
  <sheetFormatPr baseColWidth="10" defaultColWidth="8.83203125" defaultRowHeight="13"/>
  <cols>
    <col min="1" max="1" width="73.33203125" style="20" customWidth="1"/>
    <col min="2" max="2" width="11" bestFit="1" customWidth="1"/>
    <col min="3" max="5" width="11.1640625" customWidth="1"/>
  </cols>
  <sheetData>
    <row r="1" spans="1:5" ht="16" thickBot="1">
      <c r="C1" s="1309" t="s">
        <v>1678</v>
      </c>
      <c r="D1" s="1309"/>
      <c r="E1" s="1309"/>
    </row>
    <row r="2" spans="1:5" ht="16">
      <c r="A2" s="705" t="s">
        <v>208</v>
      </c>
      <c r="B2" s="620" t="s">
        <v>105</v>
      </c>
      <c r="C2" s="621">
        <v>2019</v>
      </c>
      <c r="D2" s="620">
        <v>2020</v>
      </c>
      <c r="E2" s="619">
        <v>2021</v>
      </c>
    </row>
    <row r="3" spans="1:5" ht="15">
      <c r="A3" s="708" t="s">
        <v>112</v>
      </c>
      <c r="B3" s="709">
        <v>13</v>
      </c>
      <c r="C3" s="710">
        <v>0</v>
      </c>
      <c r="D3" s="710">
        <v>-300</v>
      </c>
      <c r="E3" s="710">
        <v>-300</v>
      </c>
    </row>
    <row r="4" spans="1:5" ht="13.5" customHeight="1">
      <c r="A4" s="706" t="s">
        <v>113</v>
      </c>
      <c r="B4" s="64" t="s">
        <v>114</v>
      </c>
      <c r="C4" s="678">
        <f>'Riduzione spese militari (B)'!C6</f>
        <v>-163</v>
      </c>
      <c r="D4" s="678">
        <f>'Riduzione spese militari (B)'!D6</f>
        <v>-180</v>
      </c>
      <c r="E4" s="678">
        <f>'Riduzione spese militari (B)'!E6</f>
        <v>-136</v>
      </c>
    </row>
    <row r="5" spans="1:5" ht="15">
      <c r="A5" s="707" t="s">
        <v>1649</v>
      </c>
      <c r="B5" s="652" t="s">
        <v>1650</v>
      </c>
      <c r="C5" s="176"/>
      <c r="D5" s="167"/>
      <c r="E5" s="167">
        <v>-50</v>
      </c>
    </row>
    <row r="6" spans="1:5" ht="45">
      <c r="A6" s="617" t="s">
        <v>99</v>
      </c>
      <c r="B6" s="653" t="s">
        <v>302</v>
      </c>
      <c r="C6" s="618">
        <v>-3</v>
      </c>
      <c r="D6" s="618">
        <v>-3</v>
      </c>
      <c r="E6" s="618">
        <v>-3</v>
      </c>
    </row>
    <row r="7" spans="1:5" ht="15">
      <c r="A7" s="165" t="s">
        <v>89</v>
      </c>
      <c r="B7" s="654" t="s">
        <v>303</v>
      </c>
      <c r="C7" s="165">
        <v>-20.2</v>
      </c>
      <c r="D7" s="165">
        <v>-20.2</v>
      </c>
      <c r="E7" s="165">
        <v>-20.2</v>
      </c>
    </row>
    <row r="8" spans="1:5" ht="15">
      <c r="A8" s="165" t="s">
        <v>103</v>
      </c>
      <c r="B8" s="655">
        <v>82</v>
      </c>
      <c r="C8" s="165">
        <v>-0.5</v>
      </c>
      <c r="D8" s="165">
        <v>-1.7</v>
      </c>
      <c r="E8" s="165">
        <v>-3.9</v>
      </c>
    </row>
    <row r="9" spans="1:5" ht="30">
      <c r="A9" s="166" t="s">
        <v>225</v>
      </c>
      <c r="B9" s="652" t="s">
        <v>1746</v>
      </c>
      <c r="C9" s="165">
        <v>-21</v>
      </c>
      <c r="D9" s="165">
        <v>0</v>
      </c>
      <c r="E9" s="165">
        <v>0</v>
      </c>
    </row>
    <row r="10" spans="1:5" ht="15">
      <c r="A10" s="166" t="s">
        <v>115</v>
      </c>
      <c r="B10" s="601"/>
      <c r="C10" s="165">
        <v>-0.5</v>
      </c>
      <c r="D10" s="165">
        <v>-1.3</v>
      </c>
      <c r="E10" s="165">
        <v>-0.5</v>
      </c>
    </row>
    <row r="11" spans="1:5" ht="17">
      <c r="A11" s="145" t="s">
        <v>69</v>
      </c>
      <c r="B11" s="39"/>
      <c r="C11" s="40">
        <f>SUM(C3:C10)</f>
        <v>-208.2</v>
      </c>
      <c r="D11" s="40">
        <f>SUM(D3:D10)</f>
        <v>-506.2</v>
      </c>
      <c r="E11" s="40">
        <f>SUM(E3:E10)</f>
        <v>-513.6</v>
      </c>
    </row>
  </sheetData>
  <mergeCells count="1">
    <mergeCell ref="C1:E1"/>
  </mergeCells>
  <hyperlinks>
    <hyperlink ref="A4" location="'Riduzione spese militari (B)'!A1" display="Riduzione spese militari" xr:uid="{00000000-0004-0000-0E00-000000000000}"/>
    <hyperlink ref="B3" location="'RT LdB'!B355" display="'RT LdB'!B355" xr:uid="{00000000-0004-0000-0E00-000001000000}"/>
    <hyperlink ref="B6" location="'RT LdB'!B1333" display="57.12" xr:uid="{00000000-0004-0000-0E00-000002000000}"/>
    <hyperlink ref="B7" location="'RT LdB'!B1462" display="59.3" xr:uid="{00000000-0004-0000-0E00-000003000000}"/>
    <hyperlink ref="B8" location="'RT LdB'!B1735" display="'RT LdB'!B1735" xr:uid="{00000000-0004-0000-0E00-000004000000}"/>
    <hyperlink ref="B9" location="'RT Decreto Fiscale'!A42" display="25.2a" xr:uid="{00000000-0004-0000-0E00-000005000000}"/>
    <hyperlink ref="B5" location="'RT LdB'!B1159" display="42.2" xr:uid="{00000000-0004-0000-0E00-000006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0">
    <tabColor rgb="FF0070C0"/>
  </sheetPr>
  <dimension ref="A1:F5"/>
  <sheetViews>
    <sheetView workbookViewId="0">
      <selection activeCell="B14" sqref="B14"/>
    </sheetView>
  </sheetViews>
  <sheetFormatPr baseColWidth="10" defaultColWidth="11.5" defaultRowHeight="13"/>
  <cols>
    <col min="1" max="1" width="70.1640625" style="20" customWidth="1"/>
    <col min="3" max="3" width="9.83203125" customWidth="1"/>
  </cols>
  <sheetData>
    <row r="1" spans="1:6" ht="16" thickBot="1">
      <c r="C1" s="1309" t="s">
        <v>1678</v>
      </c>
      <c r="D1" s="1309"/>
      <c r="E1" s="1309"/>
    </row>
    <row r="2" spans="1:6" s="20" customFormat="1" ht="17" thickBot="1">
      <c r="A2" s="142" t="s">
        <v>208</v>
      </c>
      <c r="B2" s="36" t="s">
        <v>105</v>
      </c>
      <c r="C2" s="148">
        <v>2019</v>
      </c>
      <c r="D2" s="36">
        <v>2020</v>
      </c>
      <c r="E2" s="36">
        <v>2021</v>
      </c>
    </row>
    <row r="3" spans="1:6" ht="15">
      <c r="A3" s="153" t="s">
        <v>118</v>
      </c>
      <c r="B3" s="664">
        <v>2</v>
      </c>
      <c r="C3" s="144">
        <v>-12471.9</v>
      </c>
      <c r="D3" s="144">
        <v>-5500</v>
      </c>
      <c r="E3" s="144">
        <v>-4000.8</v>
      </c>
    </row>
    <row r="4" spans="1:6" ht="30">
      <c r="A4" s="143" t="s">
        <v>119</v>
      </c>
      <c r="B4" s="660" t="s">
        <v>304</v>
      </c>
      <c r="C4" s="153">
        <v>-140.69999999999999</v>
      </c>
      <c r="D4" s="153">
        <v>-146.4</v>
      </c>
      <c r="E4" s="153">
        <v>-148.30000000000001</v>
      </c>
    </row>
    <row r="5" spans="1:6" ht="16">
      <c r="A5" s="145"/>
      <c r="B5" s="39"/>
      <c r="C5" s="56">
        <f>SUM(C3:C4)</f>
        <v>-12612.6</v>
      </c>
      <c r="D5" s="56">
        <f>SUM(D3:D4)</f>
        <v>-5646.4</v>
      </c>
      <c r="E5" s="56">
        <f>SUM(E3:E4)</f>
        <v>-4149.1000000000004</v>
      </c>
      <c r="F5" s="154"/>
    </row>
  </sheetData>
  <mergeCells count="1">
    <mergeCell ref="C1:E1"/>
  </mergeCells>
  <hyperlinks>
    <hyperlink ref="B3" location="'RT LdB'!B23" display="'RT LdB'!B23" xr:uid="{00000000-0004-0000-0F00-000000000000}"/>
    <hyperlink ref="B4" location="'RT LdB'!B59" display="3.1"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2">
    <tabColor rgb="FF0070C0"/>
  </sheetPr>
  <dimension ref="A1:E11"/>
  <sheetViews>
    <sheetView workbookViewId="0">
      <selection activeCell="C1" sqref="C1:E1"/>
    </sheetView>
  </sheetViews>
  <sheetFormatPr baseColWidth="10" defaultColWidth="11.5" defaultRowHeight="13"/>
  <cols>
    <col min="1" max="1" width="62.5" style="20" customWidth="1"/>
    <col min="2" max="2" width="11.5" style="20"/>
    <col min="3" max="3" width="13.33203125" style="20" customWidth="1"/>
    <col min="4" max="5" width="11.5" style="20"/>
  </cols>
  <sheetData>
    <row r="1" spans="1:5" ht="16" thickBot="1">
      <c r="C1" s="1309" t="s">
        <v>1678</v>
      </c>
      <c r="D1" s="1309"/>
      <c r="E1" s="1309"/>
    </row>
    <row r="2" spans="1:5" ht="17" thickBot="1">
      <c r="A2" s="142" t="s">
        <v>208</v>
      </c>
      <c r="B2" s="142" t="s">
        <v>105</v>
      </c>
      <c r="C2" s="142">
        <v>2019</v>
      </c>
      <c r="D2" s="142">
        <v>2020</v>
      </c>
      <c r="E2" s="142">
        <v>2021</v>
      </c>
    </row>
    <row r="3" spans="1:5" ht="30">
      <c r="A3" s="143" t="s">
        <v>238</v>
      </c>
      <c r="B3" s="664">
        <v>4</v>
      </c>
      <c r="C3" s="143"/>
      <c r="D3" s="144">
        <v>-2999.2</v>
      </c>
      <c r="E3" s="53">
        <v>-1713.8</v>
      </c>
    </row>
    <row r="4" spans="1:5" ht="30">
      <c r="A4" s="143" t="s">
        <v>239</v>
      </c>
      <c r="B4" s="664">
        <v>4</v>
      </c>
      <c r="C4" s="143"/>
      <c r="D4" s="143">
        <v>-119.5</v>
      </c>
      <c r="E4" s="52">
        <v>-119.5</v>
      </c>
    </row>
    <row r="5" spans="1:5" ht="30">
      <c r="A5" s="143" t="s">
        <v>240</v>
      </c>
      <c r="B5" s="664">
        <v>4</v>
      </c>
      <c r="C5" s="143"/>
      <c r="D5" s="143">
        <v>-59</v>
      </c>
      <c r="E5" s="52">
        <v>-45.4</v>
      </c>
    </row>
    <row r="6" spans="1:5" ht="30">
      <c r="A6" s="143" t="s">
        <v>241</v>
      </c>
      <c r="B6" s="664">
        <v>4</v>
      </c>
      <c r="C6" s="143"/>
      <c r="D6" s="143">
        <v>-156.5</v>
      </c>
      <c r="E6" s="52">
        <v>-84.6</v>
      </c>
    </row>
    <row r="7" spans="1:5" ht="30">
      <c r="A7" s="143" t="s">
        <v>242</v>
      </c>
      <c r="B7" s="664">
        <v>4</v>
      </c>
      <c r="C7" s="143"/>
      <c r="D7" s="144">
        <v>2145.6</v>
      </c>
      <c r="E7" s="53">
        <v>1226.0999999999999</v>
      </c>
    </row>
    <row r="8" spans="1:5" ht="30">
      <c r="A8" s="143" t="s">
        <v>243</v>
      </c>
      <c r="B8" s="664">
        <v>4</v>
      </c>
      <c r="C8" s="143">
        <v>-385.2</v>
      </c>
      <c r="D8" s="143">
        <v>-385.2</v>
      </c>
      <c r="E8" s="52">
        <v>-385.2</v>
      </c>
    </row>
    <row r="9" spans="1:5" ht="30">
      <c r="A9" s="143" t="s">
        <v>244</v>
      </c>
      <c r="B9" s="664">
        <v>4</v>
      </c>
      <c r="C9" s="143">
        <v>-177</v>
      </c>
      <c r="D9" s="143">
        <v>-242</v>
      </c>
      <c r="E9" s="52">
        <v>-248</v>
      </c>
    </row>
    <row r="10" spans="1:5" ht="30">
      <c r="A10" s="143" t="s">
        <v>245</v>
      </c>
      <c r="B10" s="664">
        <v>4</v>
      </c>
      <c r="C10" s="143">
        <v>231.3</v>
      </c>
      <c r="D10" s="143"/>
      <c r="E10" s="52"/>
    </row>
    <row r="11" spans="1:5" ht="17">
      <c r="A11" s="145" t="s">
        <v>69</v>
      </c>
      <c r="B11" s="145"/>
      <c r="C11" s="146">
        <v>-330.9</v>
      </c>
      <c r="D11" s="146">
        <v>-1815.8</v>
      </c>
      <c r="E11" s="40">
        <v>-1370.4</v>
      </c>
    </row>
  </sheetData>
  <mergeCells count="1">
    <mergeCell ref="C1:E1"/>
  </mergeCells>
  <hyperlinks>
    <hyperlink ref="B3:B10" location="'RT LdB'!B69" display="'RT LdB'!B69"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1">
    <tabColor rgb="FF0070C0"/>
  </sheetPr>
  <dimension ref="A1:E13"/>
  <sheetViews>
    <sheetView workbookViewId="0"/>
  </sheetViews>
  <sheetFormatPr baseColWidth="10" defaultColWidth="8.83203125" defaultRowHeight="13"/>
  <cols>
    <col min="1" max="1" width="89.5" bestFit="1" customWidth="1"/>
    <col min="2" max="2" width="12.1640625" bestFit="1" customWidth="1"/>
    <col min="3" max="5" width="10.1640625" customWidth="1"/>
  </cols>
  <sheetData>
    <row r="1" spans="1:5" ht="16" thickBot="1">
      <c r="C1" s="1309" t="s">
        <v>1678</v>
      </c>
      <c r="D1" s="1309"/>
      <c r="E1" s="1309"/>
    </row>
    <row r="2" spans="1:5" ht="16" thickBot="1">
      <c r="A2" s="109" t="s">
        <v>208</v>
      </c>
      <c r="B2" s="109" t="s">
        <v>105</v>
      </c>
      <c r="C2" s="109">
        <v>2019</v>
      </c>
      <c r="D2" s="109">
        <v>2020</v>
      </c>
      <c r="E2" s="109">
        <v>2021</v>
      </c>
    </row>
    <row r="3" spans="1:5" ht="15">
      <c r="A3" s="106" t="s">
        <v>272</v>
      </c>
      <c r="B3" s="661">
        <v>6</v>
      </c>
      <c r="C3" s="107"/>
      <c r="D3" s="106">
        <v>-154.30000000000001</v>
      </c>
      <c r="E3" s="108">
        <v>-2531.1999999999998</v>
      </c>
    </row>
    <row r="4" spans="1:5" ht="15">
      <c r="A4" s="106" t="s">
        <v>273</v>
      </c>
      <c r="B4" s="661">
        <v>6</v>
      </c>
      <c r="C4" s="107"/>
      <c r="D4" s="107"/>
      <c r="E4" s="106">
        <v>-92.2</v>
      </c>
    </row>
    <row r="5" spans="1:5" ht="15">
      <c r="A5" s="106" t="s">
        <v>273</v>
      </c>
      <c r="B5" s="661">
        <v>6</v>
      </c>
      <c r="C5" s="107"/>
      <c r="D5" s="107"/>
      <c r="E5" s="107"/>
    </row>
    <row r="6" spans="1:5" ht="15">
      <c r="A6" s="106" t="s">
        <v>274</v>
      </c>
      <c r="B6" s="661">
        <v>6</v>
      </c>
      <c r="C6" s="107"/>
      <c r="D6" s="107"/>
      <c r="E6" s="106">
        <v>-45.5</v>
      </c>
    </row>
    <row r="7" spans="1:5" ht="15">
      <c r="A7" s="106" t="s">
        <v>274</v>
      </c>
      <c r="B7" s="661">
        <v>6</v>
      </c>
      <c r="C7" s="107"/>
      <c r="D7" s="107"/>
      <c r="E7" s="107"/>
    </row>
    <row r="8" spans="1:5" ht="15">
      <c r="A8" s="106" t="s">
        <v>275</v>
      </c>
      <c r="B8" s="661">
        <v>6</v>
      </c>
      <c r="C8" s="107"/>
      <c r="D8" s="107"/>
      <c r="E8" s="106">
        <v>-141</v>
      </c>
    </row>
    <row r="9" spans="1:5" ht="15">
      <c r="A9" s="106" t="s">
        <v>275</v>
      </c>
      <c r="B9" s="661">
        <v>6</v>
      </c>
      <c r="C9" s="107"/>
      <c r="D9" s="107"/>
      <c r="E9" s="107"/>
    </row>
    <row r="10" spans="1:5" ht="15">
      <c r="A10" s="106" t="s">
        <v>276</v>
      </c>
      <c r="B10" s="661">
        <v>6</v>
      </c>
      <c r="C10" s="107"/>
      <c r="D10" s="107"/>
      <c r="E10" s="108">
        <v>1915.1</v>
      </c>
    </row>
    <row r="11" spans="1:5" ht="15">
      <c r="A11" s="106" t="s">
        <v>277</v>
      </c>
      <c r="B11" s="661">
        <v>6</v>
      </c>
      <c r="C11" s="107"/>
      <c r="D11" s="106">
        <v>-234.3</v>
      </c>
      <c r="E11" s="106">
        <v>-234.3</v>
      </c>
    </row>
    <row r="12" spans="1:5" ht="15">
      <c r="A12" s="106" t="s">
        <v>278</v>
      </c>
      <c r="B12" s="661">
        <v>6</v>
      </c>
      <c r="C12" s="107"/>
      <c r="D12" s="106">
        <v>279.5</v>
      </c>
      <c r="E12" s="107"/>
    </row>
    <row r="13" spans="1:5" ht="16">
      <c r="A13" s="113" t="s">
        <v>69</v>
      </c>
      <c r="B13" s="39"/>
      <c r="C13" s="40">
        <f>SUM(C3:C12)</f>
        <v>0</v>
      </c>
      <c r="D13" s="40">
        <f>SUM(D3:D12)</f>
        <v>-109.10000000000002</v>
      </c>
      <c r="E13" s="40">
        <f>SUM(E3:E12)</f>
        <v>-1129.0999999999997</v>
      </c>
    </row>
  </sheetData>
  <mergeCells count="1">
    <mergeCell ref="C1:E1"/>
  </mergeCells>
  <hyperlinks>
    <hyperlink ref="B3:B12" location="'RT LdB'!B103" display="'RT LdB'!B103"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5">
    <tabColor rgb="FF0070C0"/>
  </sheetPr>
  <dimension ref="A1:E22"/>
  <sheetViews>
    <sheetView workbookViewId="0">
      <selection activeCell="C1" sqref="C1:E1"/>
    </sheetView>
  </sheetViews>
  <sheetFormatPr baseColWidth="10" defaultColWidth="11.5" defaultRowHeight="13"/>
  <cols>
    <col min="1" max="1" width="72.83203125" customWidth="1"/>
    <col min="3" max="3" width="12.5" style="20" customWidth="1"/>
  </cols>
  <sheetData>
    <row r="1" spans="1:5" ht="16" thickBot="1">
      <c r="C1" s="1309" t="s">
        <v>1678</v>
      </c>
      <c r="D1" s="1309"/>
      <c r="E1" s="1309"/>
    </row>
    <row r="2" spans="1:5" ht="15">
      <c r="A2" s="168" t="s">
        <v>208</v>
      </c>
      <c r="B2" s="168" t="s">
        <v>105</v>
      </c>
      <c r="C2" s="169">
        <v>2019</v>
      </c>
      <c r="D2" s="168">
        <v>2020</v>
      </c>
      <c r="E2" s="168">
        <v>2021</v>
      </c>
    </row>
    <row r="3" spans="1:5" ht="15">
      <c r="A3" s="173" t="s">
        <v>121</v>
      </c>
      <c r="B3" s="654" t="s">
        <v>305</v>
      </c>
      <c r="C3" s="165">
        <v>-56.7</v>
      </c>
      <c r="D3" s="165">
        <v>-605.1</v>
      </c>
      <c r="E3" s="165">
        <v>-378.4</v>
      </c>
    </row>
    <row r="4" spans="1:5" ht="17.25" customHeight="1">
      <c r="A4" s="173" t="s">
        <v>122</v>
      </c>
      <c r="B4" s="654" t="s">
        <v>305</v>
      </c>
      <c r="C4" s="166"/>
      <c r="D4" s="165">
        <v>302.5</v>
      </c>
      <c r="E4" s="165">
        <v>-129.6</v>
      </c>
    </row>
    <row r="5" spans="1:5" ht="15">
      <c r="A5" s="173" t="s">
        <v>123</v>
      </c>
      <c r="B5" s="654" t="s">
        <v>305</v>
      </c>
      <c r="C5" s="166"/>
      <c r="D5" s="165">
        <v>46.5</v>
      </c>
      <c r="E5" s="165">
        <v>-19.899999999999999</v>
      </c>
    </row>
    <row r="6" spans="1:5" ht="15">
      <c r="A6" s="173" t="s">
        <v>124</v>
      </c>
      <c r="B6" s="654" t="s">
        <v>305</v>
      </c>
      <c r="C6" s="165">
        <v>66.5</v>
      </c>
      <c r="D6" s="166"/>
      <c r="E6" s="166"/>
    </row>
    <row r="7" spans="1:5" ht="30">
      <c r="A7" s="173" t="s">
        <v>125</v>
      </c>
      <c r="B7" s="654" t="s">
        <v>305</v>
      </c>
      <c r="C7" s="165">
        <v>-45.3</v>
      </c>
      <c r="D7" s="165">
        <v>-482.2</v>
      </c>
      <c r="E7" s="165">
        <v>-81.400000000000006</v>
      </c>
    </row>
    <row r="8" spans="1:5" ht="30">
      <c r="A8" s="173" t="s">
        <v>125</v>
      </c>
      <c r="B8" s="654" t="s">
        <v>305</v>
      </c>
      <c r="C8" s="165">
        <v>0</v>
      </c>
      <c r="D8" s="165">
        <v>208.2</v>
      </c>
      <c r="E8" s="165">
        <v>-89.2</v>
      </c>
    </row>
    <row r="9" spans="1:5" ht="30">
      <c r="A9" s="173" t="s">
        <v>126</v>
      </c>
      <c r="B9" s="654" t="s">
        <v>305</v>
      </c>
      <c r="C9" s="166"/>
      <c r="D9" s="165">
        <v>32</v>
      </c>
      <c r="E9" s="165">
        <v>-13.7</v>
      </c>
    </row>
    <row r="10" spans="1:5" ht="30">
      <c r="A10" s="173" t="s">
        <v>127</v>
      </c>
      <c r="B10" s="654" t="s">
        <v>305</v>
      </c>
      <c r="C10" s="165">
        <v>45.8</v>
      </c>
      <c r="D10" s="166"/>
      <c r="E10" s="166"/>
    </row>
    <row r="11" spans="1:5" ht="30">
      <c r="A11" s="165" t="s">
        <v>128</v>
      </c>
      <c r="B11" s="654" t="s">
        <v>305</v>
      </c>
      <c r="C11" s="165">
        <v>-12.8</v>
      </c>
      <c r="D11" s="165">
        <v>-136</v>
      </c>
      <c r="E11" s="165">
        <v>-85</v>
      </c>
    </row>
    <row r="12" spans="1:5" ht="30">
      <c r="A12" s="165" t="s">
        <v>129</v>
      </c>
      <c r="B12" s="654" t="s">
        <v>305</v>
      </c>
      <c r="C12" s="166"/>
      <c r="D12" s="165">
        <v>31.7</v>
      </c>
      <c r="E12" s="165">
        <v>-13.6</v>
      </c>
    </row>
    <row r="13" spans="1:5" ht="30">
      <c r="A13" s="165" t="s">
        <v>130</v>
      </c>
      <c r="B13" s="654" t="s">
        <v>305</v>
      </c>
      <c r="C13" s="166"/>
      <c r="D13" s="165">
        <v>4.9000000000000004</v>
      </c>
      <c r="E13" s="165">
        <v>-2.1</v>
      </c>
    </row>
    <row r="14" spans="1:5" ht="30">
      <c r="A14" s="165" t="s">
        <v>131</v>
      </c>
      <c r="B14" s="654" t="s">
        <v>305</v>
      </c>
      <c r="C14" s="165">
        <v>30.7</v>
      </c>
      <c r="D14" s="166"/>
      <c r="E14" s="166"/>
    </row>
    <row r="15" spans="1:5" ht="45">
      <c r="A15" s="165" t="s">
        <v>132</v>
      </c>
      <c r="B15" s="654">
        <v>12</v>
      </c>
      <c r="C15" s="165">
        <v>-6.5</v>
      </c>
      <c r="D15" s="165">
        <v>-69.099999999999994</v>
      </c>
      <c r="E15" s="165">
        <v>-43.2</v>
      </c>
    </row>
    <row r="16" spans="1:5" ht="45">
      <c r="A16" s="165" t="s">
        <v>133</v>
      </c>
      <c r="B16" s="654">
        <v>12</v>
      </c>
      <c r="C16" s="166"/>
      <c r="D16" s="165">
        <v>62</v>
      </c>
      <c r="E16" s="165">
        <v>-26.6</v>
      </c>
    </row>
    <row r="17" spans="1:5" ht="45">
      <c r="A17" s="165" t="s">
        <v>134</v>
      </c>
      <c r="B17" s="654">
        <v>12</v>
      </c>
      <c r="C17" s="166"/>
      <c r="D17" s="165">
        <v>9.5</v>
      </c>
      <c r="E17" s="165">
        <v>-4.0999999999999996</v>
      </c>
    </row>
    <row r="18" spans="1:5" ht="45">
      <c r="A18" s="165" t="s">
        <v>135</v>
      </c>
      <c r="B18" s="654">
        <v>12</v>
      </c>
      <c r="C18" s="165">
        <v>13.6</v>
      </c>
      <c r="D18" s="166"/>
      <c r="E18" s="166"/>
    </row>
    <row r="19" spans="1:5" ht="17">
      <c r="A19" s="162" t="s">
        <v>69</v>
      </c>
      <c r="B19" s="163"/>
      <c r="C19" s="172">
        <f>SUM(C3:C18)</f>
        <v>35.299999999999997</v>
      </c>
      <c r="D19" s="172">
        <f>SUM(D3:D18)</f>
        <v>-595.09999999999991</v>
      </c>
      <c r="E19" s="172">
        <f>SUM(E3:E18)</f>
        <v>-886.80000000000018</v>
      </c>
    </row>
    <row r="22" spans="1:5">
      <c r="B22" s="19"/>
      <c r="C22" s="18"/>
    </row>
  </sheetData>
  <mergeCells count="1">
    <mergeCell ref="C1:E1"/>
  </mergeCells>
  <hyperlinks>
    <hyperlink ref="B15:B18" location="'RT LdB'!B335" display="'RT LdB'!B335" xr:uid="{00000000-0004-0000-1200-000000000000}"/>
    <hyperlink ref="B3:B14" location="'RT LdB'!B234" display="11.1" xr:uid="{00000000-0004-0000-12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tabColor rgb="FF0000FF"/>
  </sheetPr>
  <dimension ref="A1:XFD135"/>
  <sheetViews>
    <sheetView tabSelected="1" topLeftCell="A52" zoomScale="115" zoomScaleNormal="162" workbookViewId="0">
      <selection activeCell="B25" sqref="B25"/>
    </sheetView>
  </sheetViews>
  <sheetFormatPr baseColWidth="10" defaultColWidth="8.83203125" defaultRowHeight="13"/>
  <cols>
    <col min="1" max="1" width="79" customWidth="1"/>
    <col min="2" max="2" width="17.83203125" bestFit="1" customWidth="1"/>
    <col min="3" max="3" width="12.1640625" bestFit="1" customWidth="1"/>
    <col min="4" max="4" width="11.5" bestFit="1" customWidth="1"/>
    <col min="5" max="5" width="12.1640625" customWidth="1"/>
    <col min="6" max="6" width="9.6640625" bestFit="1" customWidth="1"/>
    <col min="7" max="9" width="8"/>
    <col min="10" max="10" width="8.83203125" customWidth="1"/>
    <col min="11" max="12" width="8"/>
  </cols>
  <sheetData>
    <row r="1" spans="1:16" s="604" customFormat="1" ht="14" thickBot="1">
      <c r="C1" s="739" t="s">
        <v>1678</v>
      </c>
      <c r="D1" s="739"/>
      <c r="E1" s="739"/>
    </row>
    <row r="2" spans="1:16" ht="15" thickTop="1" thickBot="1">
      <c r="A2" s="10"/>
      <c r="B2" s="10"/>
      <c r="C2" s="739"/>
      <c r="D2" s="739"/>
      <c r="E2" s="739"/>
    </row>
    <row r="3" spans="1:16" ht="17" thickTop="1">
      <c r="A3" s="61" t="s">
        <v>0</v>
      </c>
      <c r="B3" s="61" t="s">
        <v>105</v>
      </c>
      <c r="C3" s="62">
        <v>2019</v>
      </c>
      <c r="D3" s="62">
        <v>2020</v>
      </c>
      <c r="E3" s="62">
        <v>2021</v>
      </c>
    </row>
    <row r="4" spans="1:16" ht="20" thickBot="1">
      <c r="A4" s="94" t="s">
        <v>1</v>
      </c>
      <c r="B4" s="94"/>
      <c r="C4" s="95">
        <f>-C17+C5</f>
        <v>12061.949999999999</v>
      </c>
      <c r="D4" s="95">
        <f>D5-D27</f>
        <v>7962.2000000000007</v>
      </c>
      <c r="E4" s="95">
        <f>E5-E27</f>
        <v>8148.6</v>
      </c>
      <c r="F4" s="14"/>
      <c r="G4" s="14"/>
      <c r="H4" s="14"/>
      <c r="I4" s="14"/>
      <c r="J4" s="14"/>
      <c r="K4" s="14"/>
    </row>
    <row r="5" spans="1:16" ht="17" thickTop="1">
      <c r="A5" s="69" t="s">
        <v>2</v>
      </c>
      <c r="B5" s="68"/>
      <c r="C5" s="70">
        <f>SUM(C6,C7,C8,C9,C10,C13,C14,C15)</f>
        <v>8342.0999999999985</v>
      </c>
      <c r="D5" s="50">
        <f>SUM(D6,D7,D8,D9,D10,D13,D14,D15)</f>
        <v>8612.2000000000007</v>
      </c>
      <c r="E5" s="50">
        <f>SUM(E6,E7,E8,E9,E10,E13,E14,E15)</f>
        <v>8888.6</v>
      </c>
      <c r="J5" s="14"/>
      <c r="K5" s="14"/>
    </row>
    <row r="6" spans="1:16" ht="14">
      <c r="A6" s="638" t="s">
        <v>1666</v>
      </c>
      <c r="B6" s="732" t="s">
        <v>201</v>
      </c>
      <c r="C6" s="65">
        <f>'Misure settore finanziario (A)'!C7</f>
        <v>4260.1000000000004</v>
      </c>
      <c r="D6" s="63">
        <f>'Misure settore finanziario (A)'!D7</f>
        <v>476.29999999999995</v>
      </c>
      <c r="E6" s="65">
        <f>'Misure settore finanziario (A)'!E7</f>
        <v>848.1</v>
      </c>
      <c r="F6" s="30"/>
      <c r="G6" s="11"/>
      <c r="H6" s="11"/>
      <c r="I6" s="30"/>
      <c r="J6" s="30"/>
      <c r="K6" s="30"/>
      <c r="L6" s="30"/>
    </row>
    <row r="7" spans="1:16" ht="14">
      <c r="A7" s="642" t="s">
        <v>1667</v>
      </c>
      <c r="B7" s="733">
        <v>88</v>
      </c>
      <c r="C7" s="65">
        <f>'Abrogazione ACE (A)'!C6</f>
        <v>227.8</v>
      </c>
      <c r="D7" s="65">
        <f>'Abrogazione ACE (A)'!D6</f>
        <v>2372.5</v>
      </c>
      <c r="E7" s="65">
        <f>'Abrogazione ACE (A)'!E6</f>
        <v>1453.3</v>
      </c>
      <c r="F7" s="30"/>
      <c r="G7" s="103"/>
      <c r="H7" s="30"/>
      <c r="I7" s="14"/>
      <c r="J7" s="14"/>
      <c r="K7" s="14"/>
    </row>
    <row r="8" spans="1:16" ht="14">
      <c r="A8" s="642" t="s">
        <v>120</v>
      </c>
      <c r="B8" s="730">
        <v>82</v>
      </c>
      <c r="C8" s="71">
        <f>'Abrogazione IRI (A)'!C10</f>
        <v>1985.5999999999997</v>
      </c>
      <c r="D8" s="71">
        <f>'Abrogazione IRI (A)'!D10</f>
        <v>1234.7</v>
      </c>
      <c r="E8" s="71">
        <f>'Abrogazione IRI (A)'!E10</f>
        <v>1255.8000000000002</v>
      </c>
      <c r="F8" s="14"/>
      <c r="G8" s="604"/>
      <c r="H8" s="14"/>
      <c r="I8" s="14"/>
    </row>
    <row r="9" spans="1:16" ht="14">
      <c r="A9" s="639" t="s">
        <v>253</v>
      </c>
      <c r="B9" s="729" t="s">
        <v>1663</v>
      </c>
      <c r="C9" s="72">
        <v>337</v>
      </c>
      <c r="D9" s="72">
        <v>1356</v>
      </c>
      <c r="E9" s="72">
        <v>1912</v>
      </c>
      <c r="F9" s="635"/>
      <c r="G9" s="604"/>
      <c r="H9" s="627"/>
      <c r="I9" s="14"/>
      <c r="J9" s="14"/>
      <c r="K9" s="14"/>
      <c r="L9" s="14"/>
      <c r="M9" s="14"/>
      <c r="N9" s="14"/>
      <c r="O9" s="14"/>
      <c r="P9" s="14"/>
    </row>
    <row r="10" spans="1:16" ht="14">
      <c r="A10" s="639" t="s">
        <v>1677</v>
      </c>
      <c r="B10" s="730"/>
      <c r="C10" s="73">
        <f>SUM(C11:C12)</f>
        <v>72</v>
      </c>
      <c r="D10" s="73">
        <f>SUM(D11:D12)</f>
        <v>1146</v>
      </c>
      <c r="E10" s="73">
        <f>SUM(E11:E12)</f>
        <v>1448</v>
      </c>
      <c r="F10" s="11"/>
      <c r="G10" s="632"/>
      <c r="H10" s="30"/>
      <c r="I10" s="102"/>
      <c r="J10" s="102"/>
      <c r="K10" s="14"/>
      <c r="L10" s="14"/>
      <c r="M10" s="14"/>
      <c r="N10" s="14"/>
      <c r="O10" s="14"/>
      <c r="P10" s="14"/>
    </row>
    <row r="11" spans="1:16" ht="14">
      <c r="A11" s="640" t="s">
        <v>31</v>
      </c>
      <c r="B11" s="731" t="s">
        <v>1664</v>
      </c>
      <c r="C11" s="74">
        <v>-3</v>
      </c>
      <c r="D11" s="75">
        <v>1046</v>
      </c>
      <c r="E11" s="75">
        <v>1348</v>
      </c>
      <c r="G11" s="604"/>
      <c r="H11" s="30"/>
      <c r="I11" s="102"/>
      <c r="J11" s="102"/>
      <c r="K11" s="14"/>
      <c r="L11" s="14"/>
      <c r="M11" s="14"/>
      <c r="N11" s="14"/>
      <c r="O11" s="14"/>
      <c r="P11" s="14"/>
    </row>
    <row r="12" spans="1:16" ht="14">
      <c r="A12" s="641" t="s">
        <v>30</v>
      </c>
      <c r="B12" s="731" t="s">
        <v>1665</v>
      </c>
      <c r="C12" s="75">
        <v>75</v>
      </c>
      <c r="D12" s="75">
        <v>100</v>
      </c>
      <c r="E12" s="75">
        <v>100</v>
      </c>
      <c r="F12" s="4"/>
      <c r="G12" s="4"/>
      <c r="H12" s="29"/>
      <c r="I12" s="102"/>
      <c r="J12" s="102"/>
      <c r="K12" s="14"/>
      <c r="L12" s="14"/>
      <c r="M12" s="14"/>
      <c r="N12" s="14"/>
      <c r="O12" s="14"/>
      <c r="P12" s="14"/>
    </row>
    <row r="13" spans="1:16" ht="14">
      <c r="A13" s="638" t="s">
        <v>3</v>
      </c>
      <c r="B13" s="732" t="s">
        <v>281</v>
      </c>
      <c r="C13" s="65">
        <f>'Giochi e Tabacchi (A)'!C5</f>
        <v>371.7</v>
      </c>
      <c r="D13" s="65">
        <f>'Giochi e Tabacchi (A)'!D5</f>
        <v>370.2</v>
      </c>
      <c r="E13" s="65">
        <f>'Giochi e Tabacchi (A)'!E5</f>
        <v>370.2</v>
      </c>
      <c r="G13" s="29"/>
      <c r="H13" s="14"/>
      <c r="I13" s="102"/>
      <c r="J13" s="102"/>
      <c r="K13" s="14"/>
      <c r="L13" s="14"/>
      <c r="M13" s="14"/>
      <c r="N13" s="14"/>
      <c r="O13" s="14"/>
      <c r="P13" s="14"/>
    </row>
    <row r="14" spans="1:16" ht="14">
      <c r="A14" s="642" t="s">
        <v>233</v>
      </c>
      <c r="B14" s="732" t="s">
        <v>201</v>
      </c>
      <c r="C14" s="65">
        <f>'Effetti riflessi pubblico (A)'!C23</f>
        <v>457.90000000000003</v>
      </c>
      <c r="D14" s="124">
        <f>'Effetti riflessi pubblico (A)'!D23</f>
        <v>1129.9000000000001</v>
      </c>
      <c r="E14" s="65">
        <f>'Effetti riflessi pubblico (A)'!E23</f>
        <v>1021.7</v>
      </c>
      <c r="F14" s="11"/>
      <c r="H14" s="14"/>
      <c r="I14" s="102"/>
      <c r="J14" s="102"/>
      <c r="K14" s="14"/>
      <c r="L14" s="14"/>
      <c r="M14" s="14"/>
      <c r="N14" s="14"/>
      <c r="O14" s="14"/>
      <c r="P14" s="14"/>
    </row>
    <row r="15" spans="1:16" ht="14">
      <c r="A15" s="677" t="s">
        <v>4</v>
      </c>
      <c r="B15" s="734" t="s">
        <v>201</v>
      </c>
      <c r="C15" s="676">
        <f>'Altro (A)'!C6</f>
        <v>630</v>
      </c>
      <c r="D15" s="676">
        <f>'Altro (A)'!D6</f>
        <v>526.6</v>
      </c>
      <c r="E15" s="676">
        <f>'Altro (A)'!E6</f>
        <v>579.5</v>
      </c>
      <c r="F15" s="11"/>
      <c r="G15" s="11"/>
      <c r="H15" s="30"/>
      <c r="I15" s="102"/>
      <c r="J15" s="102"/>
      <c r="K15" s="14"/>
      <c r="L15" s="14"/>
      <c r="M15" s="14"/>
      <c r="N15" s="14"/>
      <c r="O15" s="14"/>
      <c r="P15" s="14"/>
    </row>
    <row r="16" spans="1:16">
      <c r="A16" s="67"/>
      <c r="H16" s="14"/>
      <c r="I16" s="102"/>
      <c r="J16" s="14"/>
      <c r="K16" s="14"/>
      <c r="L16" s="14"/>
      <c r="M16" s="14"/>
      <c r="N16" s="14"/>
      <c r="O16" s="14"/>
      <c r="P16" s="14"/>
    </row>
    <row r="17" spans="1:16" ht="16">
      <c r="A17" s="49" t="s">
        <v>5</v>
      </c>
      <c r="B17" s="49"/>
      <c r="C17" s="50">
        <f>SUM(C18+C26)</f>
        <v>-3719.85</v>
      </c>
      <c r="D17" s="50">
        <f>SUM(D18+D26)</f>
        <v>-1498.8910000000001</v>
      </c>
      <c r="E17" s="50">
        <f>SUM(E18+E26)</f>
        <v>-2326.6280000000002</v>
      </c>
      <c r="H17" s="14"/>
      <c r="I17" s="102"/>
      <c r="J17" s="14"/>
      <c r="K17" s="14"/>
      <c r="L17" s="14"/>
      <c r="M17" s="14"/>
      <c r="N17" s="14"/>
      <c r="O17" s="14"/>
      <c r="P17" s="14"/>
    </row>
    <row r="18" spans="1:16" s="14" customFormat="1" ht="15" thickBot="1">
      <c r="A18" s="129" t="s">
        <v>6</v>
      </c>
      <c r="B18" s="129"/>
      <c r="C18" s="130">
        <f>SUM(C20,C24,C25,C23,C22,C21)</f>
        <v>-1057.6500000000001</v>
      </c>
      <c r="D18" s="130">
        <f>SUM(D20,D24,D25,D23,D22,D21)</f>
        <v>-1427.691</v>
      </c>
      <c r="E18" s="130">
        <f>SUM(E20,E24,E25,E23,E22,E21)</f>
        <v>-2347.0280000000002</v>
      </c>
      <c r="F18" s="30"/>
      <c r="G18" s="30"/>
      <c r="H18" s="30"/>
      <c r="I18" s="102"/>
    </row>
    <row r="19" spans="1:16" s="14" customFormat="1" ht="14">
      <c r="A19" s="78" t="s">
        <v>7</v>
      </c>
      <c r="B19" s="735"/>
      <c r="C19" s="79">
        <f>SUM(C20,C21,C22)</f>
        <v>-838.75</v>
      </c>
      <c r="D19" s="79">
        <f>SUM(D20,D21,D22)</f>
        <v>-987.99099999999999</v>
      </c>
      <c r="E19" s="79">
        <f>SUM(E20,E21,E22)</f>
        <v>-1058.028</v>
      </c>
      <c r="I19" s="102"/>
    </row>
    <row r="20" spans="1:16" ht="14">
      <c r="A20" s="622" t="s">
        <v>271</v>
      </c>
      <c r="B20" s="736" t="s">
        <v>106</v>
      </c>
      <c r="C20" s="84">
        <v>-400</v>
      </c>
      <c r="D20" s="84">
        <v>-550</v>
      </c>
      <c r="E20" s="84">
        <v>-650</v>
      </c>
      <c r="F20" s="14"/>
      <c r="H20" s="628"/>
      <c r="I20" s="14"/>
      <c r="J20" s="14"/>
      <c r="K20" s="14"/>
      <c r="L20" s="14"/>
      <c r="M20" s="14"/>
      <c r="N20" s="14"/>
      <c r="O20" s="14"/>
      <c r="P20" s="14"/>
    </row>
    <row r="21" spans="1:16" ht="14">
      <c r="A21" s="623" t="s">
        <v>1646</v>
      </c>
      <c r="B21" s="736" t="s">
        <v>107</v>
      </c>
      <c r="C21" s="84">
        <v>-435</v>
      </c>
      <c r="D21" s="84">
        <v>-434.24099999999999</v>
      </c>
      <c r="E21" s="84">
        <v>-404.27800000000002</v>
      </c>
      <c r="F21" s="14"/>
      <c r="G21" s="6"/>
      <c r="H21" s="628"/>
      <c r="I21" s="14"/>
      <c r="J21" s="14"/>
      <c r="K21" s="14"/>
      <c r="L21" s="14"/>
      <c r="M21" s="14"/>
      <c r="N21" s="14"/>
      <c r="O21" s="14"/>
      <c r="P21" s="14"/>
    </row>
    <row r="22" spans="1:16" ht="14">
      <c r="A22" s="623" t="s">
        <v>1651</v>
      </c>
      <c r="B22" s="736" t="s">
        <v>107</v>
      </c>
      <c r="C22" s="84">
        <v>-3.75</v>
      </c>
      <c r="D22" s="84">
        <v>-3.75</v>
      </c>
      <c r="E22" s="84">
        <v>-3.75</v>
      </c>
      <c r="F22" s="14"/>
      <c r="G22" s="6"/>
      <c r="H22" s="14"/>
      <c r="I22" s="14"/>
      <c r="J22" s="14"/>
      <c r="K22" s="14"/>
      <c r="L22" s="14"/>
      <c r="M22" s="14"/>
      <c r="N22" s="14"/>
      <c r="O22" s="14"/>
      <c r="P22" s="14"/>
    </row>
    <row r="23" spans="1:16" ht="14">
      <c r="A23" s="92" t="s">
        <v>224</v>
      </c>
      <c r="B23" s="737" t="s">
        <v>280</v>
      </c>
      <c r="C23" s="87">
        <v>0</v>
      </c>
      <c r="D23" s="77">
        <v>-175</v>
      </c>
      <c r="E23" s="77">
        <v>-1000</v>
      </c>
      <c r="F23" s="30"/>
      <c r="G23" s="30"/>
      <c r="H23" s="30"/>
      <c r="I23" s="14"/>
      <c r="J23" s="30"/>
      <c r="K23" s="14"/>
      <c r="L23" s="14"/>
      <c r="M23" s="14"/>
      <c r="N23" s="14"/>
      <c r="O23" s="14"/>
      <c r="P23" s="14"/>
    </row>
    <row r="24" spans="1:16" ht="14">
      <c r="A24" s="80" t="s">
        <v>1642</v>
      </c>
      <c r="B24" s="732" t="s">
        <v>201</v>
      </c>
      <c r="C24" s="77">
        <f>'Riduzione spese minori (B) '!C15</f>
        <v>-163.19999999999999</v>
      </c>
      <c r="D24" s="77">
        <f>'Riduzione spese minori (B) '!D15</f>
        <v>-213.7</v>
      </c>
      <c r="E24" s="77">
        <f>'Riduzione spese minori (B) '!E15</f>
        <v>-214</v>
      </c>
      <c r="F24" s="14"/>
      <c r="G24" s="7"/>
      <c r="H24" s="14"/>
      <c r="I24" s="14"/>
      <c r="J24" s="30"/>
      <c r="K24" s="30"/>
      <c r="L24" s="30"/>
      <c r="M24" s="14"/>
      <c r="N24" s="14"/>
      <c r="O24" s="14"/>
      <c r="P24" s="14"/>
    </row>
    <row r="25" spans="1:16" ht="14">
      <c r="A25" s="134" t="s">
        <v>4</v>
      </c>
      <c r="B25" s="738" t="s">
        <v>201</v>
      </c>
      <c r="C25" s="82">
        <f>'Interventi vari (B)'!C16</f>
        <v>-55.7</v>
      </c>
      <c r="D25" s="82">
        <f>'Interventi vari (B)'!D16</f>
        <v>-51</v>
      </c>
      <c r="E25" s="703">
        <f>'Interventi vari (B)'!E16</f>
        <v>-75</v>
      </c>
      <c r="F25" s="14"/>
      <c r="G25" s="7"/>
      <c r="H25" s="14"/>
      <c r="I25" s="14"/>
      <c r="J25" s="30"/>
      <c r="K25" s="30"/>
      <c r="L25" s="30"/>
      <c r="M25" s="30"/>
      <c r="N25" s="30"/>
      <c r="O25" s="30"/>
      <c r="P25" s="14"/>
    </row>
    <row r="26" spans="1:16" s="28" customFormat="1" ht="15" thickBot="1">
      <c r="A26" s="129" t="s">
        <v>8</v>
      </c>
      <c r="B26" s="131"/>
      <c r="C26" s="130">
        <f>SUM(C27,C30,C33)</f>
        <v>-2662.2</v>
      </c>
      <c r="D26" s="130">
        <f>SUM(D27,D30,D33)</f>
        <v>-71.199999999999989</v>
      </c>
      <c r="E26" s="130">
        <f>SUM(E27,E30,E33)</f>
        <v>20.399999999999977</v>
      </c>
      <c r="F26" s="30"/>
      <c r="G26" s="30"/>
      <c r="H26" s="30"/>
      <c r="I26" s="96"/>
      <c r="J26" s="97"/>
      <c r="K26" s="704"/>
      <c r="L26" s="96"/>
    </row>
    <row r="27" spans="1:16" ht="14">
      <c r="A27" s="88" t="s">
        <v>9</v>
      </c>
      <c r="B27" s="93"/>
      <c r="C27" s="79">
        <f>SUM(C28:C29)</f>
        <v>-1640</v>
      </c>
      <c r="D27" s="79">
        <f>SUM(D28:D29)</f>
        <v>650</v>
      </c>
      <c r="E27" s="79">
        <f>SUM(E28:E29)</f>
        <v>740</v>
      </c>
      <c r="F27" s="96"/>
      <c r="G27" s="98"/>
      <c r="H27" s="98"/>
      <c r="I27" s="14"/>
      <c r="J27" s="102"/>
      <c r="K27" s="14"/>
      <c r="L27" s="14"/>
    </row>
    <row r="28" spans="1:16">
      <c r="A28" s="89" t="s">
        <v>205</v>
      </c>
      <c r="B28" s="612" t="s">
        <v>107</v>
      </c>
      <c r="C28" s="84">
        <v>-1640</v>
      </c>
      <c r="D28" s="84">
        <v>600</v>
      </c>
      <c r="E28" s="86">
        <v>440</v>
      </c>
      <c r="F28" s="30"/>
      <c r="G28" s="30"/>
      <c r="H28" s="30"/>
      <c r="I28" s="14"/>
      <c r="J28" s="14"/>
      <c r="K28" s="14"/>
      <c r="L28" s="14"/>
    </row>
    <row r="29" spans="1:16">
      <c r="A29" s="637" t="s">
        <v>1648</v>
      </c>
      <c r="B29" s="612" t="s">
        <v>107</v>
      </c>
      <c r="C29" s="84"/>
      <c r="D29" s="84">
        <v>50</v>
      </c>
      <c r="E29" s="86">
        <v>300</v>
      </c>
      <c r="F29" s="30"/>
      <c r="G29" s="30"/>
      <c r="H29" s="30"/>
      <c r="I29" s="14"/>
      <c r="J29" s="14"/>
      <c r="K29" s="14"/>
      <c r="L29" s="14"/>
    </row>
    <row r="30" spans="1:16" ht="14">
      <c r="A30" s="83" t="s">
        <v>109</v>
      </c>
      <c r="B30" s="76"/>
      <c r="C30" s="77">
        <f>SUM(C31:C32)</f>
        <v>-814</v>
      </c>
      <c r="D30" s="77">
        <f>SUM(D31:D32)</f>
        <v>-215</v>
      </c>
      <c r="E30" s="87">
        <f>SUM(E31:E32)</f>
        <v>-206</v>
      </c>
      <c r="F30" s="14"/>
      <c r="G30" s="30"/>
      <c r="H30" s="30"/>
      <c r="I30" s="14"/>
      <c r="J30" s="14"/>
      <c r="K30" s="14"/>
      <c r="L30" s="14"/>
    </row>
    <row r="31" spans="1:16">
      <c r="A31" s="90" t="s">
        <v>110</v>
      </c>
      <c r="B31" s="612" t="s">
        <v>107</v>
      </c>
      <c r="C31" s="84">
        <v>-214</v>
      </c>
      <c r="D31" s="84">
        <v>-215</v>
      </c>
      <c r="E31" s="86">
        <v>-206</v>
      </c>
      <c r="F31" s="30"/>
      <c r="G31" s="30"/>
      <c r="H31" s="30"/>
      <c r="I31" s="14"/>
      <c r="J31" s="14"/>
      <c r="K31" s="14"/>
      <c r="L31" s="14"/>
    </row>
    <row r="32" spans="1:16" s="14" customFormat="1">
      <c r="A32" s="91" t="s">
        <v>111</v>
      </c>
      <c r="B32" s="612" t="s">
        <v>107</v>
      </c>
      <c r="C32" s="84">
        <v>-600</v>
      </c>
      <c r="D32" s="84">
        <v>0</v>
      </c>
      <c r="E32" s="86">
        <v>0</v>
      </c>
      <c r="F32" s="30"/>
      <c r="H32" s="30"/>
    </row>
    <row r="33" spans="1:14" s="14" customFormat="1" ht="14">
      <c r="A33" s="679" t="s">
        <v>4</v>
      </c>
      <c r="B33" s="81"/>
      <c r="C33" s="82">
        <f>'Altro (B)'!C11</f>
        <v>-208.2</v>
      </c>
      <c r="D33" s="82">
        <f>'Altro (B)'!D11</f>
        <v>-506.2</v>
      </c>
      <c r="E33" s="82">
        <f>'Altro (B)'!E11</f>
        <v>-513.6</v>
      </c>
      <c r="H33" s="30"/>
    </row>
    <row r="34" spans="1:14" s="14" customFormat="1">
      <c r="A34"/>
      <c r="B34"/>
      <c r="C34"/>
      <c r="D34"/>
      <c r="E34"/>
      <c r="H34" s="30"/>
      <c r="J34" s="99"/>
      <c r="K34" s="31"/>
      <c r="L34" s="29"/>
      <c r="M34" s="4"/>
      <c r="N34" s="4"/>
    </row>
    <row r="35" spans="1:14" ht="20" thickBot="1">
      <c r="A35" s="94" t="s">
        <v>10</v>
      </c>
      <c r="B35" s="94"/>
      <c r="C35" s="95">
        <f>-C36+C50</f>
        <v>33908.965000000004</v>
      </c>
      <c r="D35" s="95">
        <f>-D36+D50</f>
        <v>36905.565000000002</v>
      </c>
      <c r="E35" s="95">
        <f>-E36+E50</f>
        <v>36484.364999999998</v>
      </c>
      <c r="F35" s="14"/>
      <c r="G35" s="14"/>
      <c r="H35" s="14"/>
      <c r="I35" s="14"/>
      <c r="J35" s="14"/>
      <c r="K35" s="14"/>
      <c r="L35" s="14"/>
    </row>
    <row r="36" spans="1:14" ht="17" thickTop="1">
      <c r="A36" s="49" t="s">
        <v>11</v>
      </c>
      <c r="B36" s="49"/>
      <c r="C36" s="51">
        <f>SUM(C37,C38,C39,C40,C43,C46,C48,C47)</f>
        <v>-13436.065000000001</v>
      </c>
      <c r="D36" s="51">
        <f>SUM(D37,D38,D39,D40,D43,D46,D48,D47)</f>
        <v>-10635.165000000001</v>
      </c>
      <c r="E36" s="51">
        <f>SUM(E37,E38,E39,E40,E43,E46,E48,E47)</f>
        <v>-10505.565000000001</v>
      </c>
      <c r="F36" s="29"/>
      <c r="G36" s="29"/>
      <c r="H36" s="30"/>
      <c r="I36" s="14"/>
      <c r="J36" s="14"/>
      <c r="K36" s="14"/>
      <c r="L36" s="14"/>
    </row>
    <row r="37" spans="1:14" ht="14">
      <c r="A37" s="647" t="s">
        <v>12</v>
      </c>
      <c r="B37" s="115" t="s">
        <v>136</v>
      </c>
      <c r="C37" s="119">
        <f>' Clausole di salvaguardia (C)'!C5</f>
        <v>-12612.6</v>
      </c>
      <c r="D37" s="119">
        <f>' Clausole di salvaguardia (C)'!D5</f>
        <v>-5646.4</v>
      </c>
      <c r="E37" s="119">
        <f>' Clausole di salvaguardia (C)'!E5</f>
        <v>-4149.1000000000004</v>
      </c>
      <c r="F37" s="30"/>
      <c r="G37" s="29"/>
      <c r="H37" s="29"/>
      <c r="I37" s="29"/>
      <c r="J37" s="14"/>
      <c r="K37" s="14"/>
      <c r="L37" s="14"/>
    </row>
    <row r="38" spans="1:14" ht="14">
      <c r="A38" s="648" t="s">
        <v>1668</v>
      </c>
      <c r="B38" s="610">
        <v>4</v>
      </c>
      <c r="C38" s="77">
        <f>'Flat tax (C)'!C11</f>
        <v>-330.9</v>
      </c>
      <c r="D38" s="77">
        <f>'Flat tax (C)'!D11</f>
        <v>-1815.8</v>
      </c>
      <c r="E38" s="87">
        <f>'Flat tax (C)'!E11</f>
        <v>-1370.4</v>
      </c>
      <c r="F38" s="14"/>
      <c r="G38" s="29"/>
      <c r="H38" s="29"/>
      <c r="I38" s="29"/>
      <c r="J38" s="14"/>
      <c r="K38" s="14"/>
    </row>
    <row r="39" spans="1:14" ht="14">
      <c r="A39" s="648" t="s">
        <v>1669</v>
      </c>
      <c r="B39" s="610">
        <v>6</v>
      </c>
      <c r="C39" s="77">
        <f>'Flat tax over 65k (C)'!C13</f>
        <v>0</v>
      </c>
      <c r="D39" s="77">
        <f>'Flat tax over 65k (C)'!D13</f>
        <v>-109.10000000000002</v>
      </c>
      <c r="E39" s="87">
        <f>'Flat tax over 65k (C)'!E13</f>
        <v>-1129.0999999999997</v>
      </c>
      <c r="F39" s="14"/>
      <c r="G39" s="29"/>
      <c r="H39" s="29"/>
      <c r="I39" s="43"/>
      <c r="J39" s="14"/>
      <c r="K39" s="14"/>
    </row>
    <row r="40" spans="1:14" ht="14">
      <c r="A40" s="643" t="s">
        <v>13</v>
      </c>
      <c r="B40" s="609">
        <v>8</v>
      </c>
      <c r="C40" s="77">
        <v>0</v>
      </c>
      <c r="D40" s="77">
        <f>D41+D42</f>
        <v>-1947.7</v>
      </c>
      <c r="E40" s="87">
        <f>E41+E42</f>
        <v>-1808.1999999999998</v>
      </c>
      <c r="F40" s="14"/>
      <c r="G40" s="43"/>
      <c r="H40" s="44"/>
      <c r="I40" s="43"/>
      <c r="J40" s="14"/>
      <c r="K40" s="14"/>
    </row>
    <row r="41" spans="1:14" s="14" customFormat="1">
      <c r="A41" s="644" t="s">
        <v>74</v>
      </c>
      <c r="B41" s="117"/>
      <c r="C41" s="120">
        <v>0</v>
      </c>
      <c r="D41" s="84">
        <v>-1715.4</v>
      </c>
      <c r="E41" s="86">
        <v>-1592.6</v>
      </c>
      <c r="G41" s="43"/>
      <c r="H41" s="44"/>
      <c r="I41" s="43"/>
      <c r="J41" s="102"/>
    </row>
    <row r="42" spans="1:14" s="14" customFormat="1">
      <c r="A42" s="645" t="s">
        <v>75</v>
      </c>
      <c r="B42" s="117"/>
      <c r="C42" s="120">
        <v>0</v>
      </c>
      <c r="D42" s="84">
        <v>-232.3</v>
      </c>
      <c r="E42" s="86">
        <v>-215.6</v>
      </c>
      <c r="G42" s="43"/>
      <c r="H42" s="44"/>
      <c r="I42" s="43"/>
      <c r="J42" s="102"/>
    </row>
    <row r="43" spans="1:14" ht="14">
      <c r="A43" s="643" t="s">
        <v>14</v>
      </c>
      <c r="B43" s="609">
        <v>10</v>
      </c>
      <c r="C43" s="77">
        <v>0</v>
      </c>
      <c r="D43" s="77">
        <f>D44+D45</f>
        <v>-368.1</v>
      </c>
      <c r="E43" s="87">
        <f>E44+E45</f>
        <v>-727.9</v>
      </c>
      <c r="F43" s="47"/>
      <c r="G43" s="47"/>
      <c r="H43" s="100"/>
      <c r="I43" s="101"/>
      <c r="J43" s="102"/>
      <c r="K43" s="102"/>
      <c r="L43" s="102"/>
      <c r="M43" s="102"/>
    </row>
    <row r="44" spans="1:14">
      <c r="A44" s="644" t="s">
        <v>76</v>
      </c>
      <c r="B44" s="85"/>
      <c r="C44" s="120">
        <v>0</v>
      </c>
      <c r="D44" s="84">
        <v>-294.5</v>
      </c>
      <c r="E44" s="86">
        <v>-646.6</v>
      </c>
      <c r="F44" s="14"/>
      <c r="G44" s="684"/>
      <c r="H44" s="101"/>
      <c r="I44" s="102"/>
      <c r="J44" s="102"/>
      <c r="K44" s="102"/>
      <c r="L44" s="102"/>
      <c r="M44" s="102"/>
    </row>
    <row r="45" spans="1:14">
      <c r="A45" s="645" t="s">
        <v>77</v>
      </c>
      <c r="B45" s="85"/>
      <c r="C45" s="120">
        <v>0</v>
      </c>
      <c r="D45" s="84">
        <v>-73.599999999999994</v>
      </c>
      <c r="E45" s="86">
        <v>-81.3</v>
      </c>
      <c r="F45" s="14"/>
      <c r="G45" s="14"/>
      <c r="H45" s="103"/>
      <c r="I45" s="102"/>
      <c r="J45" s="102"/>
      <c r="K45" s="102"/>
      <c r="L45" s="102"/>
      <c r="M45" s="102"/>
    </row>
    <row r="46" spans="1:14" ht="14">
      <c r="A46" s="648" t="s">
        <v>1670</v>
      </c>
      <c r="B46" s="118" t="s">
        <v>137</v>
      </c>
      <c r="C46" s="77">
        <f>'Proroga detrazioni immobili (C)'!C19</f>
        <v>35.299999999999997</v>
      </c>
      <c r="D46" s="77">
        <f>'Proroga detrazioni immobili (C)'!D19</f>
        <v>-595.09999999999991</v>
      </c>
      <c r="E46" s="87">
        <f>'Proroga detrazioni immobili (C)'!E19</f>
        <v>-886.80000000000018</v>
      </c>
      <c r="F46" s="14"/>
      <c r="G46" s="30"/>
      <c r="H46" s="102"/>
      <c r="I46" s="102"/>
      <c r="J46" s="102"/>
      <c r="K46" s="102"/>
      <c r="L46" s="102"/>
      <c r="M46" s="102"/>
    </row>
    <row r="47" spans="1:14" ht="14">
      <c r="A47" s="649" t="s">
        <v>1671</v>
      </c>
      <c r="B47" s="624">
        <v>9</v>
      </c>
      <c r="C47" s="77">
        <f>'Cedolare secca (C)'!C8</f>
        <v>-260.8</v>
      </c>
      <c r="D47" s="77">
        <f>'Cedolare secca (C)'!D8</f>
        <v>27.6</v>
      </c>
      <c r="E47" s="87">
        <f>'Cedolare secca (C)'!E8</f>
        <v>-163.39999999999998</v>
      </c>
      <c r="F47" s="14"/>
      <c r="G47" s="14"/>
      <c r="H47" s="102"/>
      <c r="I47" s="102"/>
      <c r="J47" s="102"/>
      <c r="K47" s="102"/>
      <c r="L47" s="102"/>
      <c r="M47" s="102"/>
    </row>
    <row r="48" spans="1:14" ht="14">
      <c r="A48" s="646" t="s">
        <v>4</v>
      </c>
      <c r="B48" s="125" t="s">
        <v>201</v>
      </c>
      <c r="C48" s="121">
        <f>'Altro (C)'!C21</f>
        <v>-267.065</v>
      </c>
      <c r="D48" s="121">
        <f>'Altro (C)'!D21</f>
        <v>-180.565</v>
      </c>
      <c r="E48" s="121">
        <f>'Altro (C)'!E21</f>
        <v>-270.66500000000002</v>
      </c>
      <c r="F48" s="14"/>
      <c r="G48" s="685"/>
      <c r="H48" s="102"/>
      <c r="I48" s="102"/>
      <c r="J48" s="102"/>
      <c r="K48" s="102"/>
      <c r="L48" s="102"/>
      <c r="M48" s="102"/>
    </row>
    <row r="49" spans="1:16384">
      <c r="F49" s="685"/>
      <c r="G49" s="14"/>
      <c r="H49" s="14"/>
      <c r="I49" s="14"/>
      <c r="J49" s="14"/>
      <c r="K49" s="14"/>
    </row>
    <row r="50" spans="1:16384" ht="16">
      <c r="A50" s="49" t="s">
        <v>15</v>
      </c>
      <c r="B50" s="49"/>
      <c r="C50" s="50">
        <f>C51+C63</f>
        <v>20472.900000000001</v>
      </c>
      <c r="D50" s="50">
        <f>D51+D63</f>
        <v>26270.400000000001</v>
      </c>
      <c r="E50" s="50">
        <f>E51+E63</f>
        <v>25978.799999999999</v>
      </c>
      <c r="F50" s="14"/>
      <c r="G50" s="14"/>
      <c r="H50" s="14"/>
      <c r="I50" s="14"/>
      <c r="J50" s="14"/>
      <c r="K50" s="14"/>
    </row>
    <row r="51" spans="1:16384" ht="15" thickBot="1">
      <c r="A51" s="132" t="s">
        <v>16</v>
      </c>
      <c r="B51" s="132"/>
      <c r="C51" s="128">
        <f>SUM(C52,C53,C54,C57,C58,C59,C60,C61,C62)</f>
        <v>16032.7</v>
      </c>
      <c r="D51" s="128">
        <f>SUM(D52,D53,D54,D57,D58,D59,D60,D61,D62)</f>
        <v>19232.2</v>
      </c>
      <c r="E51" s="128">
        <f>SUM(E52,E53,E54,E57,E58,E59,E60,E61,E62)</f>
        <v>18183.099999999999</v>
      </c>
      <c r="F51" s="14"/>
      <c r="G51" s="14"/>
      <c r="H51" s="14"/>
      <c r="I51" s="14"/>
      <c r="J51" s="14"/>
      <c r="K51" s="14"/>
    </row>
    <row r="52" spans="1:16384" ht="14">
      <c r="A52" s="92" t="s">
        <v>1673</v>
      </c>
      <c r="B52" s="609" t="s">
        <v>78</v>
      </c>
      <c r="C52" s="124">
        <v>6802</v>
      </c>
      <c r="D52" s="124">
        <v>6842</v>
      </c>
      <c r="E52" s="124">
        <v>6870</v>
      </c>
      <c r="F52" s="14"/>
      <c r="G52" s="14"/>
      <c r="H52" s="14"/>
      <c r="I52" s="14"/>
      <c r="J52" s="14"/>
      <c r="K52" s="14"/>
    </row>
    <row r="53" spans="1:16384" ht="14">
      <c r="A53" s="92" t="s">
        <v>17</v>
      </c>
      <c r="B53" s="609" t="s">
        <v>79</v>
      </c>
      <c r="C53" s="77">
        <v>6700</v>
      </c>
      <c r="D53" s="77">
        <v>7000</v>
      </c>
      <c r="E53" s="77">
        <v>7000</v>
      </c>
    </row>
    <row r="54" spans="1:16384" ht="14">
      <c r="A54" s="92" t="s">
        <v>18</v>
      </c>
      <c r="B54" s="123"/>
      <c r="C54" s="77">
        <f>SUM(C55,C56)</f>
        <v>883.5</v>
      </c>
      <c r="D54" s="77">
        <f>SUM(D55,D56)</f>
        <v>1572.7</v>
      </c>
      <c r="E54" s="77">
        <f>SUM(E55,E56)</f>
        <v>2109.3000000000002</v>
      </c>
      <c r="F54" s="11"/>
      <c r="G54" s="11"/>
      <c r="H54" s="11"/>
    </row>
    <row r="55" spans="1:16384" ht="14">
      <c r="A55" s="66" t="s">
        <v>19</v>
      </c>
      <c r="B55" s="613" t="s">
        <v>216</v>
      </c>
      <c r="C55" s="84">
        <v>650</v>
      </c>
      <c r="D55" s="84">
        <v>925</v>
      </c>
      <c r="E55" s="84">
        <v>1275</v>
      </c>
      <c r="F55" s="12"/>
      <c r="G55" s="12"/>
      <c r="H55" s="12"/>
    </row>
    <row r="56" spans="1:16384" ht="14">
      <c r="A56" s="656" t="s">
        <v>157</v>
      </c>
      <c r="B56" s="117" t="s">
        <v>201</v>
      </c>
      <c r="C56" s="84">
        <f>'Nuove assunzioni (D)'!C21</f>
        <v>233.50000000000003</v>
      </c>
      <c r="D56" s="84">
        <f>'Nuove assunzioni (D)'!D21</f>
        <v>647.70000000000005</v>
      </c>
      <c r="E56" s="84">
        <f>'Nuove assunzioni (D)'!E21</f>
        <v>834.30000000000007</v>
      </c>
    </row>
    <row r="57" spans="1:16384" ht="14">
      <c r="A57" s="92" t="s">
        <v>20</v>
      </c>
      <c r="B57" s="609" t="s">
        <v>80</v>
      </c>
      <c r="C57" s="77">
        <v>185</v>
      </c>
      <c r="D57" s="77">
        <v>430</v>
      </c>
      <c r="E57" s="77">
        <v>430</v>
      </c>
    </row>
    <row r="58" spans="1:16384" ht="14">
      <c r="A58" s="92" t="s">
        <v>168</v>
      </c>
      <c r="B58" s="609" t="s">
        <v>170</v>
      </c>
      <c r="C58" s="114">
        <v>94</v>
      </c>
      <c r="D58" s="114">
        <v>194</v>
      </c>
      <c r="E58" s="114">
        <v>100</v>
      </c>
      <c r="F58" s="13"/>
      <c r="G58" s="13"/>
      <c r="H58" s="13"/>
    </row>
    <row r="59" spans="1:16384" ht="14">
      <c r="A59" s="92" t="s">
        <v>169</v>
      </c>
      <c r="B59" s="609" t="s">
        <v>171</v>
      </c>
      <c r="C59" s="114">
        <v>200</v>
      </c>
      <c r="D59" s="114">
        <v>250</v>
      </c>
      <c r="E59" s="114">
        <v>250</v>
      </c>
    </row>
    <row r="60" spans="1:16384" ht="14">
      <c r="A60" s="92" t="s">
        <v>279</v>
      </c>
      <c r="B60" s="609" t="s">
        <v>171</v>
      </c>
      <c r="C60" s="114">
        <v>250</v>
      </c>
      <c r="D60" s="114">
        <v>400</v>
      </c>
      <c r="E60" s="114">
        <v>400</v>
      </c>
      <c r="F60" s="11"/>
      <c r="G60" s="11"/>
      <c r="H60" s="11"/>
    </row>
    <row r="61" spans="1:16384" ht="14">
      <c r="A61" s="680" t="s">
        <v>1676</v>
      </c>
      <c r="B61" s="665" t="s">
        <v>107</v>
      </c>
      <c r="C61" s="681">
        <f>'Rifinanziamenti Corrente (D)'!C17</f>
        <v>646</v>
      </c>
      <c r="D61" s="681">
        <f>'Rifinanziamenti Corrente (D)'!D17</f>
        <v>2191</v>
      </c>
      <c r="E61" s="681">
        <f>'Rifinanziamenti Corrente (D)'!E17</f>
        <v>671</v>
      </c>
      <c r="L61" s="604"/>
    </row>
    <row r="62" spans="1:16384" ht="14">
      <c r="A62" s="686" t="s">
        <v>4</v>
      </c>
      <c r="B62" s="682" t="s">
        <v>201</v>
      </c>
      <c r="C62" s="683">
        <f>'Altro (D)'!C27</f>
        <v>272.2</v>
      </c>
      <c r="D62" s="683">
        <f>'Altro (D)'!D27</f>
        <v>352.5</v>
      </c>
      <c r="E62" s="683">
        <f>'Altro (D)'!E27</f>
        <v>352.7999999999999</v>
      </c>
      <c r="F62" s="4"/>
      <c r="G62" s="4"/>
      <c r="H62" s="4"/>
      <c r="L62" s="604"/>
    </row>
    <row r="63" spans="1:16384" ht="15" thickBot="1">
      <c r="A63" s="129" t="s">
        <v>21</v>
      </c>
      <c r="B63" s="133"/>
      <c r="C63" s="130">
        <f>SUM(C64,C65,C66,C67,C68,C70,C69,C71)</f>
        <v>4440.2</v>
      </c>
      <c r="D63" s="130">
        <f>SUM(D64,D65,D66,D67,D68,D70,D69,D71)</f>
        <v>7038.2</v>
      </c>
      <c r="E63" s="130">
        <f>SUM(E64,E65,E66,E67,E68,E70,E69,E71)</f>
        <v>7795.7</v>
      </c>
      <c r="I63" s="15"/>
      <c r="J63" s="15"/>
      <c r="K63" s="15"/>
      <c r="L63" s="60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c r="IV63" s="15"/>
      <c r="IW63" s="15"/>
      <c r="IX63" s="15"/>
      <c r="IY63" s="15"/>
      <c r="IZ63" s="15"/>
      <c r="JA63" s="15"/>
      <c r="JB63" s="15"/>
      <c r="JC63" s="15"/>
      <c r="JD63" s="15"/>
      <c r="JE63" s="15"/>
      <c r="JF63" s="15"/>
      <c r="JG63" s="15"/>
      <c r="JH63" s="15"/>
      <c r="JI63" s="15"/>
      <c r="JJ63" s="15"/>
      <c r="JK63" s="15"/>
      <c r="JL63" s="15"/>
      <c r="JM63" s="15"/>
      <c r="JN63" s="15"/>
      <c r="JO63" s="15"/>
      <c r="JP63" s="15"/>
      <c r="JQ63" s="15"/>
      <c r="JR63" s="15"/>
      <c r="JS63" s="15"/>
      <c r="JT63" s="15"/>
      <c r="JU63" s="15"/>
      <c r="JV63" s="15"/>
      <c r="JW63" s="15"/>
      <c r="JX63" s="15"/>
      <c r="JY63" s="15"/>
      <c r="JZ63" s="15"/>
      <c r="KA63" s="15"/>
      <c r="KB63" s="15"/>
      <c r="KC63" s="15"/>
      <c r="KD63" s="15"/>
      <c r="KE63" s="15"/>
      <c r="KF63" s="15"/>
      <c r="KG63" s="15"/>
      <c r="KH63" s="15"/>
      <c r="KI63" s="15"/>
      <c r="KJ63" s="15"/>
      <c r="KK63" s="15"/>
      <c r="KL63" s="15"/>
      <c r="KM63" s="15"/>
      <c r="KN63" s="15"/>
      <c r="KO63" s="15"/>
      <c r="KP63" s="15"/>
      <c r="KQ63" s="15"/>
      <c r="KR63" s="15"/>
      <c r="KS63" s="15"/>
      <c r="KT63" s="15"/>
      <c r="KU63" s="15"/>
      <c r="KV63" s="15"/>
      <c r="KW63" s="15"/>
      <c r="KX63" s="15"/>
      <c r="KY63" s="15"/>
      <c r="KZ63" s="15"/>
      <c r="LA63" s="15"/>
      <c r="LB63" s="15"/>
      <c r="LC63" s="15"/>
      <c r="LD63" s="15"/>
      <c r="LE63" s="15"/>
      <c r="LF63" s="15"/>
      <c r="LG63" s="15"/>
      <c r="LH63" s="15"/>
      <c r="LI63" s="15"/>
      <c r="LJ63" s="15"/>
      <c r="LK63" s="15"/>
      <c r="LL63" s="15"/>
      <c r="LM63" s="15"/>
      <c r="LN63" s="15"/>
      <c r="LO63" s="15"/>
      <c r="LP63" s="15"/>
      <c r="LQ63" s="15"/>
      <c r="LR63" s="15"/>
      <c r="LS63" s="15"/>
      <c r="LT63" s="15"/>
      <c r="LU63" s="15"/>
      <c r="LV63" s="15"/>
      <c r="LW63" s="15"/>
      <c r="LX63" s="15"/>
      <c r="LY63" s="15"/>
      <c r="LZ63" s="15"/>
      <c r="MA63" s="15"/>
      <c r="MB63" s="15"/>
      <c r="MC63" s="15"/>
      <c r="MD63" s="15"/>
      <c r="ME63" s="15"/>
      <c r="MF63" s="15"/>
      <c r="MG63" s="15"/>
      <c r="MH63" s="15"/>
      <c r="MI63" s="15"/>
      <c r="MJ63" s="15"/>
      <c r="MK63" s="15"/>
      <c r="ML63" s="15"/>
      <c r="MM63" s="15"/>
      <c r="MN63" s="15"/>
      <c r="MO63" s="15"/>
      <c r="MP63" s="15"/>
      <c r="MQ63" s="15"/>
      <c r="MR63" s="15"/>
      <c r="MS63" s="15"/>
      <c r="MT63" s="15"/>
      <c r="MU63" s="15"/>
      <c r="MV63" s="15"/>
      <c r="MW63" s="15"/>
      <c r="MX63" s="15"/>
      <c r="MY63" s="15"/>
      <c r="MZ63" s="15"/>
      <c r="NA63" s="15"/>
      <c r="NB63" s="15"/>
      <c r="NC63" s="15"/>
      <c r="ND63" s="15"/>
      <c r="NE63" s="15"/>
      <c r="NF63" s="15"/>
      <c r="NG63" s="15"/>
      <c r="NH63" s="15"/>
      <c r="NI63" s="15"/>
      <c r="NJ63" s="15"/>
      <c r="NK63" s="15"/>
      <c r="NL63" s="15"/>
      <c r="NM63" s="15"/>
      <c r="NN63" s="15"/>
      <c r="NO63" s="15"/>
      <c r="NP63" s="15"/>
      <c r="NQ63" s="15"/>
      <c r="NR63" s="15"/>
      <c r="NS63" s="15"/>
      <c r="NT63" s="15"/>
      <c r="NU63" s="15"/>
      <c r="NV63" s="15"/>
      <c r="NW63" s="15"/>
      <c r="NX63" s="15"/>
      <c r="NY63" s="15"/>
      <c r="NZ63" s="15"/>
      <c r="OA63" s="15"/>
      <c r="OB63" s="15"/>
      <c r="OC63" s="15"/>
      <c r="OD63" s="15"/>
      <c r="OE63" s="15"/>
      <c r="OF63" s="15"/>
      <c r="OG63" s="15"/>
      <c r="OH63" s="15"/>
      <c r="OI63" s="15"/>
      <c r="OJ63" s="15"/>
      <c r="OK63" s="15"/>
      <c r="OL63" s="15"/>
      <c r="OM63" s="15"/>
      <c r="ON63" s="15"/>
      <c r="OO63" s="15"/>
      <c r="OP63" s="15"/>
      <c r="OQ63" s="15"/>
      <c r="OR63" s="15"/>
      <c r="OS63" s="15"/>
      <c r="OT63" s="15"/>
      <c r="OU63" s="15"/>
      <c r="OV63" s="15"/>
      <c r="OW63" s="15"/>
      <c r="OX63" s="15"/>
      <c r="OY63" s="15"/>
      <c r="OZ63" s="15"/>
      <c r="PA63" s="15"/>
      <c r="PB63" s="15"/>
      <c r="PC63" s="15"/>
      <c r="PD63" s="15"/>
      <c r="PE63" s="15"/>
      <c r="PF63" s="15"/>
      <c r="PG63" s="15"/>
      <c r="PH63" s="15"/>
      <c r="PI63" s="15"/>
      <c r="PJ63" s="15"/>
      <c r="PK63" s="15"/>
      <c r="PL63" s="15"/>
      <c r="PM63" s="15"/>
      <c r="PN63" s="15"/>
      <c r="PO63" s="15"/>
      <c r="PP63" s="15"/>
      <c r="PQ63" s="15"/>
      <c r="PR63" s="15"/>
      <c r="PS63" s="15"/>
      <c r="PT63" s="15"/>
      <c r="PU63" s="15"/>
      <c r="PV63" s="15"/>
      <c r="PW63" s="15"/>
      <c r="PX63" s="15"/>
      <c r="PY63" s="15"/>
      <c r="PZ63" s="15"/>
      <c r="QA63" s="15"/>
      <c r="QB63" s="15"/>
      <c r="QC63" s="15"/>
      <c r="QD63" s="15"/>
      <c r="QE63" s="15"/>
      <c r="QF63" s="15"/>
      <c r="QG63" s="15"/>
      <c r="QH63" s="15"/>
      <c r="QI63" s="15"/>
      <c r="QJ63" s="15"/>
      <c r="QK63" s="15"/>
      <c r="QL63" s="15"/>
      <c r="QM63" s="15"/>
      <c r="QN63" s="15"/>
      <c r="QO63" s="15"/>
      <c r="QP63" s="15"/>
      <c r="QQ63" s="15"/>
      <c r="QR63" s="15"/>
      <c r="QS63" s="15"/>
      <c r="QT63" s="15"/>
      <c r="QU63" s="15"/>
      <c r="QV63" s="15"/>
      <c r="QW63" s="15"/>
      <c r="QX63" s="15"/>
      <c r="QY63" s="15"/>
      <c r="QZ63" s="15"/>
      <c r="RA63" s="15"/>
      <c r="RB63" s="15"/>
      <c r="RC63" s="15"/>
      <c r="RD63" s="15"/>
      <c r="RE63" s="15"/>
      <c r="RF63" s="15"/>
      <c r="RG63" s="15"/>
      <c r="RH63" s="15"/>
      <c r="RI63" s="15"/>
      <c r="RJ63" s="15"/>
      <c r="RK63" s="15"/>
      <c r="RL63" s="15"/>
      <c r="RM63" s="15"/>
      <c r="RN63" s="15"/>
      <c r="RO63" s="15"/>
      <c r="RP63" s="15"/>
      <c r="RQ63" s="15"/>
      <c r="RR63" s="15"/>
      <c r="RS63" s="15"/>
      <c r="RT63" s="15"/>
      <c r="RU63" s="15"/>
      <c r="RV63" s="15"/>
      <c r="RW63" s="15"/>
      <c r="RX63" s="15"/>
      <c r="RY63" s="15"/>
      <c r="RZ63" s="15"/>
      <c r="SA63" s="15"/>
      <c r="SB63" s="15"/>
      <c r="SC63" s="15"/>
      <c r="SD63" s="15"/>
      <c r="SE63" s="15"/>
      <c r="SF63" s="15"/>
      <c r="SG63" s="15"/>
      <c r="SH63" s="15"/>
      <c r="SI63" s="15"/>
      <c r="SJ63" s="15"/>
      <c r="SK63" s="15"/>
      <c r="SL63" s="15"/>
      <c r="SM63" s="15"/>
      <c r="SN63" s="15"/>
      <c r="SO63" s="15"/>
      <c r="SP63" s="15"/>
      <c r="SQ63" s="15"/>
      <c r="SR63" s="15"/>
      <c r="SS63" s="15"/>
      <c r="ST63" s="15"/>
      <c r="SU63" s="15"/>
      <c r="SV63" s="15"/>
      <c r="SW63" s="15"/>
      <c r="SX63" s="15"/>
      <c r="SY63" s="15"/>
      <c r="SZ63" s="15"/>
      <c r="TA63" s="15"/>
      <c r="TB63" s="15"/>
      <c r="TC63" s="15"/>
      <c r="TD63" s="15"/>
      <c r="TE63" s="15"/>
      <c r="TF63" s="15"/>
      <c r="TG63" s="15"/>
      <c r="TH63" s="15"/>
      <c r="TI63" s="15"/>
      <c r="TJ63" s="15"/>
      <c r="TK63" s="15"/>
      <c r="TL63" s="15"/>
      <c r="TM63" s="15"/>
      <c r="TN63" s="15"/>
      <c r="TO63" s="15"/>
      <c r="TP63" s="15"/>
      <c r="TQ63" s="15"/>
      <c r="TR63" s="15"/>
      <c r="TS63" s="15"/>
      <c r="TT63" s="15"/>
      <c r="TU63" s="15"/>
      <c r="TV63" s="15"/>
      <c r="TW63" s="15"/>
      <c r="TX63" s="15"/>
      <c r="TY63" s="15"/>
      <c r="TZ63" s="15"/>
      <c r="UA63" s="15"/>
      <c r="UB63" s="15"/>
      <c r="UC63" s="15"/>
      <c r="UD63" s="15"/>
      <c r="UE63" s="15"/>
      <c r="UF63" s="15"/>
      <c r="UG63" s="15"/>
      <c r="UH63" s="15"/>
      <c r="UI63" s="15"/>
      <c r="UJ63" s="15"/>
      <c r="UK63" s="15"/>
      <c r="UL63" s="15"/>
      <c r="UM63" s="15"/>
      <c r="UN63" s="15"/>
      <c r="UO63" s="15"/>
      <c r="UP63" s="15"/>
      <c r="UQ63" s="15"/>
      <c r="UR63" s="15"/>
      <c r="US63" s="15"/>
      <c r="UT63" s="15"/>
      <c r="UU63" s="15"/>
      <c r="UV63" s="15"/>
      <c r="UW63" s="15"/>
      <c r="UX63" s="15"/>
      <c r="UY63" s="15"/>
      <c r="UZ63" s="15"/>
      <c r="VA63" s="15"/>
      <c r="VB63" s="15"/>
      <c r="VC63" s="15"/>
      <c r="VD63" s="15"/>
      <c r="VE63" s="15"/>
      <c r="VF63" s="15"/>
      <c r="VG63" s="15"/>
      <c r="VH63" s="15"/>
      <c r="VI63" s="15"/>
      <c r="VJ63" s="15"/>
      <c r="VK63" s="15"/>
      <c r="VL63" s="15"/>
      <c r="VM63" s="15"/>
      <c r="VN63" s="15"/>
      <c r="VO63" s="15"/>
      <c r="VP63" s="15"/>
      <c r="VQ63" s="15"/>
      <c r="VR63" s="15"/>
      <c r="VS63" s="15"/>
      <c r="VT63" s="15"/>
      <c r="VU63" s="15"/>
      <c r="VV63" s="15"/>
      <c r="VW63" s="15"/>
      <c r="VX63" s="15"/>
      <c r="VY63" s="15"/>
      <c r="VZ63" s="15"/>
      <c r="WA63" s="15"/>
      <c r="WB63" s="15"/>
      <c r="WC63" s="15"/>
      <c r="WD63" s="15"/>
      <c r="WE63" s="15"/>
      <c r="WF63" s="15"/>
      <c r="WG63" s="15"/>
      <c r="WH63" s="15"/>
      <c r="WI63" s="15"/>
      <c r="WJ63" s="15"/>
      <c r="WK63" s="15"/>
      <c r="WL63" s="15"/>
      <c r="WM63" s="15"/>
      <c r="WN63" s="15"/>
      <c r="WO63" s="15"/>
      <c r="WP63" s="15"/>
      <c r="WQ63" s="15"/>
      <c r="WR63" s="15"/>
      <c r="WS63" s="15"/>
      <c r="WT63" s="15"/>
      <c r="WU63" s="15"/>
      <c r="WV63" s="15"/>
      <c r="WW63" s="15"/>
      <c r="WX63" s="15"/>
      <c r="WY63" s="15"/>
      <c r="WZ63" s="15"/>
      <c r="XA63" s="15"/>
      <c r="XB63" s="15"/>
      <c r="XC63" s="15"/>
      <c r="XD63" s="15"/>
      <c r="XE63" s="15"/>
      <c r="XF63" s="15"/>
      <c r="XG63" s="15"/>
      <c r="XH63" s="15"/>
      <c r="XI63" s="15"/>
      <c r="XJ63" s="15"/>
      <c r="XK63" s="15"/>
      <c r="XL63" s="15"/>
      <c r="XM63" s="15"/>
      <c r="XN63" s="15"/>
      <c r="XO63" s="15"/>
      <c r="XP63" s="15"/>
      <c r="XQ63" s="15"/>
      <c r="XR63" s="15"/>
      <c r="XS63" s="15"/>
      <c r="XT63" s="15"/>
      <c r="XU63" s="15"/>
      <c r="XV63" s="15"/>
      <c r="XW63" s="15"/>
      <c r="XX63" s="15"/>
      <c r="XY63" s="15"/>
      <c r="XZ63" s="15"/>
      <c r="YA63" s="15"/>
      <c r="YB63" s="15"/>
      <c r="YC63" s="15"/>
      <c r="YD63" s="15"/>
      <c r="YE63" s="15"/>
      <c r="YF63" s="15"/>
      <c r="YG63" s="15"/>
      <c r="YH63" s="15"/>
      <c r="YI63" s="15"/>
      <c r="YJ63" s="15"/>
      <c r="YK63" s="15"/>
      <c r="YL63" s="15"/>
      <c r="YM63" s="15"/>
      <c r="YN63" s="15"/>
      <c r="YO63" s="15"/>
      <c r="YP63" s="15"/>
      <c r="YQ63" s="15"/>
      <c r="YR63" s="15"/>
      <c r="YS63" s="15"/>
      <c r="YT63" s="15"/>
      <c r="YU63" s="15"/>
      <c r="YV63" s="15"/>
      <c r="YW63" s="15"/>
      <c r="YX63" s="15"/>
      <c r="YY63" s="15"/>
      <c r="YZ63" s="15"/>
      <c r="ZA63" s="15"/>
      <c r="ZB63" s="15"/>
      <c r="ZC63" s="15"/>
      <c r="ZD63" s="15"/>
      <c r="ZE63" s="15"/>
      <c r="ZF63" s="15"/>
      <c r="ZG63" s="15"/>
      <c r="ZH63" s="15"/>
      <c r="ZI63" s="15"/>
      <c r="ZJ63" s="15"/>
      <c r="ZK63" s="15"/>
      <c r="ZL63" s="15"/>
      <c r="ZM63" s="15"/>
      <c r="ZN63" s="15"/>
      <c r="ZO63" s="15"/>
      <c r="ZP63" s="15"/>
      <c r="ZQ63" s="15"/>
      <c r="ZR63" s="15"/>
      <c r="ZS63" s="15"/>
      <c r="ZT63" s="15"/>
      <c r="ZU63" s="15"/>
      <c r="ZV63" s="15"/>
      <c r="ZW63" s="15"/>
      <c r="ZX63" s="15"/>
      <c r="ZY63" s="15"/>
      <c r="ZZ63" s="15"/>
      <c r="AAA63" s="15"/>
      <c r="AAB63" s="15"/>
      <c r="AAC63" s="15"/>
      <c r="AAD63" s="15"/>
      <c r="AAE63" s="15"/>
      <c r="AAF63" s="15"/>
      <c r="AAG63" s="15"/>
      <c r="AAH63" s="15"/>
      <c r="AAI63" s="15"/>
      <c r="AAJ63" s="15"/>
      <c r="AAK63" s="15"/>
      <c r="AAL63" s="15"/>
      <c r="AAM63" s="15"/>
      <c r="AAN63" s="15"/>
      <c r="AAO63" s="15"/>
      <c r="AAP63" s="15"/>
      <c r="AAQ63" s="15"/>
      <c r="AAR63" s="15"/>
      <c r="AAS63" s="15"/>
      <c r="AAT63" s="15"/>
      <c r="AAU63" s="15"/>
      <c r="AAV63" s="15"/>
      <c r="AAW63" s="15"/>
      <c r="AAX63" s="15"/>
      <c r="AAY63" s="15"/>
      <c r="AAZ63" s="15"/>
      <c r="ABA63" s="15"/>
      <c r="ABB63" s="15"/>
      <c r="ABC63" s="15"/>
      <c r="ABD63" s="15"/>
      <c r="ABE63" s="15"/>
      <c r="ABF63" s="15"/>
      <c r="ABG63" s="15"/>
      <c r="ABH63" s="15"/>
      <c r="ABI63" s="15"/>
      <c r="ABJ63" s="15"/>
      <c r="ABK63" s="15"/>
      <c r="ABL63" s="15"/>
      <c r="ABM63" s="15"/>
      <c r="ABN63" s="15"/>
      <c r="ABO63" s="15"/>
      <c r="ABP63" s="15"/>
      <c r="ABQ63" s="15"/>
      <c r="ABR63" s="15"/>
      <c r="ABS63" s="15"/>
      <c r="ABT63" s="15"/>
      <c r="ABU63" s="15"/>
      <c r="ABV63" s="15"/>
      <c r="ABW63" s="15"/>
      <c r="ABX63" s="15"/>
      <c r="ABY63" s="15"/>
      <c r="ABZ63" s="15"/>
      <c r="ACA63" s="15"/>
      <c r="ACB63" s="15"/>
      <c r="ACC63" s="15"/>
      <c r="ACD63" s="15"/>
      <c r="ACE63" s="15"/>
      <c r="ACF63" s="15"/>
      <c r="ACG63" s="15"/>
      <c r="ACH63" s="15"/>
      <c r="ACI63" s="15"/>
      <c r="ACJ63" s="15"/>
      <c r="ACK63" s="15"/>
      <c r="ACL63" s="15"/>
      <c r="ACM63" s="15"/>
      <c r="ACN63" s="15"/>
      <c r="ACO63" s="15"/>
      <c r="ACP63" s="15"/>
      <c r="ACQ63" s="15"/>
      <c r="ACR63" s="15"/>
      <c r="ACS63" s="15"/>
      <c r="ACT63" s="15"/>
      <c r="ACU63" s="15"/>
      <c r="ACV63" s="15"/>
      <c r="ACW63" s="15"/>
      <c r="ACX63" s="15"/>
      <c r="ACY63" s="15"/>
      <c r="ACZ63" s="15"/>
      <c r="ADA63" s="15"/>
      <c r="ADB63" s="15"/>
      <c r="ADC63" s="15"/>
      <c r="ADD63" s="15"/>
      <c r="ADE63" s="15"/>
      <c r="ADF63" s="15"/>
      <c r="ADG63" s="15"/>
      <c r="ADH63" s="15"/>
      <c r="ADI63" s="15"/>
      <c r="ADJ63" s="15"/>
      <c r="ADK63" s="15"/>
      <c r="ADL63" s="15"/>
      <c r="ADM63" s="15"/>
      <c r="ADN63" s="15"/>
      <c r="ADO63" s="15"/>
      <c r="ADP63" s="15"/>
      <c r="ADQ63" s="15"/>
      <c r="ADR63" s="15"/>
      <c r="ADS63" s="15"/>
      <c r="ADT63" s="15"/>
      <c r="ADU63" s="15"/>
      <c r="ADV63" s="15"/>
      <c r="ADW63" s="15"/>
      <c r="ADX63" s="15"/>
      <c r="ADY63" s="15"/>
      <c r="ADZ63" s="15"/>
      <c r="AEA63" s="15"/>
      <c r="AEB63" s="15"/>
      <c r="AEC63" s="15"/>
      <c r="AED63" s="15"/>
      <c r="AEE63" s="15"/>
      <c r="AEF63" s="15"/>
      <c r="AEG63" s="15"/>
      <c r="AEH63" s="15"/>
      <c r="AEI63" s="15"/>
      <c r="AEJ63" s="15"/>
      <c r="AEK63" s="15"/>
      <c r="AEL63" s="15"/>
      <c r="AEM63" s="15"/>
      <c r="AEN63" s="15"/>
      <c r="AEO63" s="15"/>
      <c r="AEP63" s="15"/>
      <c r="AEQ63" s="15"/>
      <c r="AER63" s="15"/>
      <c r="AES63" s="15"/>
      <c r="AET63" s="15"/>
      <c r="AEU63" s="15"/>
      <c r="AEV63" s="15"/>
      <c r="AEW63" s="15"/>
      <c r="AEX63" s="15"/>
      <c r="AEY63" s="15"/>
      <c r="AEZ63" s="15"/>
      <c r="AFA63" s="15"/>
      <c r="AFB63" s="15"/>
      <c r="AFC63" s="15"/>
      <c r="AFD63" s="15"/>
      <c r="AFE63" s="15"/>
      <c r="AFF63" s="15"/>
      <c r="AFG63" s="15"/>
      <c r="AFH63" s="15"/>
      <c r="AFI63" s="15"/>
      <c r="AFJ63" s="15"/>
      <c r="AFK63" s="15"/>
      <c r="AFL63" s="15"/>
      <c r="AFM63" s="15"/>
      <c r="AFN63" s="15"/>
      <c r="AFO63" s="15"/>
      <c r="AFP63" s="15"/>
      <c r="AFQ63" s="15"/>
      <c r="AFR63" s="15"/>
      <c r="AFS63" s="15"/>
      <c r="AFT63" s="15"/>
      <c r="AFU63" s="15"/>
      <c r="AFV63" s="15"/>
      <c r="AFW63" s="15"/>
      <c r="AFX63" s="15"/>
      <c r="AFY63" s="15"/>
      <c r="AFZ63" s="15"/>
      <c r="AGA63" s="15"/>
      <c r="AGB63" s="15"/>
      <c r="AGC63" s="15"/>
      <c r="AGD63" s="15"/>
      <c r="AGE63" s="15"/>
      <c r="AGF63" s="15"/>
      <c r="AGG63" s="15"/>
      <c r="AGH63" s="15"/>
      <c r="AGI63" s="15"/>
      <c r="AGJ63" s="15"/>
      <c r="AGK63" s="15"/>
      <c r="AGL63" s="15"/>
      <c r="AGM63" s="15"/>
      <c r="AGN63" s="15"/>
      <c r="AGO63" s="15"/>
      <c r="AGP63" s="15"/>
      <c r="AGQ63" s="15"/>
      <c r="AGR63" s="15"/>
      <c r="AGS63" s="15"/>
      <c r="AGT63" s="15"/>
      <c r="AGU63" s="15"/>
      <c r="AGV63" s="15"/>
      <c r="AGW63" s="15"/>
      <c r="AGX63" s="15"/>
      <c r="AGY63" s="15"/>
      <c r="AGZ63" s="15"/>
      <c r="AHA63" s="15"/>
      <c r="AHB63" s="15"/>
      <c r="AHC63" s="15"/>
      <c r="AHD63" s="15"/>
      <c r="AHE63" s="15"/>
      <c r="AHF63" s="15"/>
      <c r="AHG63" s="15"/>
      <c r="AHH63" s="15"/>
      <c r="AHI63" s="15"/>
      <c r="AHJ63" s="15"/>
      <c r="AHK63" s="15"/>
      <c r="AHL63" s="15"/>
      <c r="AHM63" s="15"/>
      <c r="AHN63" s="15"/>
      <c r="AHO63" s="15"/>
      <c r="AHP63" s="15"/>
      <c r="AHQ63" s="15"/>
      <c r="AHR63" s="15"/>
      <c r="AHS63" s="15"/>
      <c r="AHT63" s="15"/>
      <c r="AHU63" s="15"/>
      <c r="AHV63" s="15"/>
      <c r="AHW63" s="15"/>
      <c r="AHX63" s="15"/>
      <c r="AHY63" s="15"/>
      <c r="AHZ63" s="15"/>
      <c r="AIA63" s="15"/>
      <c r="AIB63" s="15"/>
      <c r="AIC63" s="15"/>
      <c r="AID63" s="15"/>
      <c r="AIE63" s="15"/>
      <c r="AIF63" s="15"/>
      <c r="AIG63" s="15"/>
      <c r="AIH63" s="15"/>
      <c r="AII63" s="15"/>
      <c r="AIJ63" s="15"/>
      <c r="AIK63" s="15"/>
      <c r="AIL63" s="15"/>
      <c r="AIM63" s="15"/>
      <c r="AIN63" s="15"/>
      <c r="AIO63" s="15"/>
      <c r="AIP63" s="15"/>
      <c r="AIQ63" s="15"/>
      <c r="AIR63" s="15"/>
      <c r="AIS63" s="15"/>
      <c r="AIT63" s="15"/>
      <c r="AIU63" s="15"/>
      <c r="AIV63" s="15"/>
      <c r="AIW63" s="15"/>
      <c r="AIX63" s="15"/>
      <c r="AIY63" s="15"/>
      <c r="AIZ63" s="15"/>
      <c r="AJA63" s="15"/>
      <c r="AJB63" s="15"/>
      <c r="AJC63" s="15"/>
      <c r="AJD63" s="15"/>
      <c r="AJE63" s="15"/>
      <c r="AJF63" s="15"/>
      <c r="AJG63" s="15"/>
      <c r="AJH63" s="15"/>
      <c r="AJI63" s="15"/>
      <c r="AJJ63" s="15"/>
      <c r="AJK63" s="15"/>
      <c r="AJL63" s="15"/>
      <c r="AJM63" s="15"/>
      <c r="AJN63" s="15"/>
      <c r="AJO63" s="15"/>
      <c r="AJP63" s="15"/>
      <c r="AJQ63" s="15"/>
      <c r="AJR63" s="15"/>
      <c r="AJS63" s="15"/>
      <c r="AJT63" s="15"/>
      <c r="AJU63" s="15"/>
      <c r="AJV63" s="15"/>
      <c r="AJW63" s="15"/>
      <c r="AJX63" s="15"/>
      <c r="AJY63" s="15"/>
      <c r="AJZ63" s="15"/>
      <c r="AKA63" s="15"/>
      <c r="AKB63" s="15"/>
      <c r="AKC63" s="15"/>
      <c r="AKD63" s="15"/>
      <c r="AKE63" s="15"/>
      <c r="AKF63" s="15"/>
      <c r="AKG63" s="15"/>
      <c r="AKH63" s="15"/>
      <c r="AKI63" s="15"/>
      <c r="AKJ63" s="15"/>
      <c r="AKK63" s="15"/>
      <c r="AKL63" s="15"/>
      <c r="AKM63" s="15"/>
      <c r="AKN63" s="15"/>
      <c r="AKO63" s="15"/>
      <c r="AKP63" s="15"/>
      <c r="AKQ63" s="15"/>
      <c r="AKR63" s="15"/>
      <c r="AKS63" s="15"/>
      <c r="AKT63" s="15"/>
      <c r="AKU63" s="15"/>
      <c r="AKV63" s="15"/>
      <c r="AKW63" s="15"/>
      <c r="AKX63" s="15"/>
      <c r="AKY63" s="15"/>
      <c r="AKZ63" s="15"/>
      <c r="ALA63" s="15"/>
      <c r="ALB63" s="15"/>
      <c r="ALC63" s="15"/>
      <c r="ALD63" s="15"/>
      <c r="ALE63" s="15"/>
      <c r="ALF63" s="15"/>
      <c r="ALG63" s="15"/>
      <c r="ALH63" s="15"/>
      <c r="ALI63" s="15"/>
      <c r="ALJ63" s="15"/>
      <c r="ALK63" s="15"/>
      <c r="ALL63" s="15"/>
      <c r="ALM63" s="15"/>
      <c r="ALN63" s="15"/>
      <c r="ALO63" s="15"/>
      <c r="ALP63" s="15"/>
      <c r="ALQ63" s="15"/>
      <c r="ALR63" s="15"/>
      <c r="ALS63" s="15"/>
      <c r="ALT63" s="15"/>
      <c r="ALU63" s="15"/>
      <c r="ALV63" s="15"/>
      <c r="ALW63" s="15"/>
      <c r="ALX63" s="15"/>
      <c r="ALY63" s="15"/>
      <c r="ALZ63" s="15"/>
      <c r="AMA63" s="15"/>
      <c r="AMB63" s="15"/>
      <c r="AMC63" s="15"/>
      <c r="AMD63" s="15"/>
      <c r="AME63" s="15"/>
      <c r="AMF63" s="15"/>
      <c r="AMG63" s="15"/>
      <c r="AMH63" s="15"/>
      <c r="AMI63" s="15"/>
      <c r="AMJ63" s="15"/>
      <c r="AMK63" s="15"/>
      <c r="AML63" s="15"/>
      <c r="AMM63" s="15"/>
      <c r="AMN63" s="15"/>
      <c r="AMO63" s="15"/>
      <c r="AMP63" s="15"/>
      <c r="AMQ63" s="15"/>
      <c r="AMR63" s="15"/>
      <c r="AMS63" s="15"/>
      <c r="AMT63" s="15"/>
      <c r="AMU63" s="15"/>
      <c r="AMV63" s="15"/>
      <c r="AMW63" s="15"/>
      <c r="AMX63" s="15"/>
      <c r="AMY63" s="15"/>
      <c r="AMZ63" s="15"/>
      <c r="ANA63" s="15"/>
      <c r="ANB63" s="15"/>
      <c r="ANC63" s="15"/>
      <c r="AND63" s="15"/>
      <c r="ANE63" s="15"/>
      <c r="ANF63" s="15"/>
      <c r="ANG63" s="15"/>
      <c r="ANH63" s="15"/>
      <c r="ANI63" s="15"/>
      <c r="ANJ63" s="15"/>
      <c r="ANK63" s="15"/>
      <c r="ANL63" s="15"/>
      <c r="ANM63" s="15"/>
      <c r="ANN63" s="15"/>
      <c r="ANO63" s="15"/>
      <c r="ANP63" s="15"/>
      <c r="ANQ63" s="15"/>
      <c r="ANR63" s="15"/>
      <c r="ANS63" s="15"/>
      <c r="ANT63" s="15"/>
      <c r="ANU63" s="15"/>
      <c r="ANV63" s="15"/>
      <c r="ANW63" s="15"/>
      <c r="ANX63" s="15"/>
      <c r="ANY63" s="15"/>
      <c r="ANZ63" s="15"/>
      <c r="AOA63" s="15"/>
      <c r="AOB63" s="15"/>
      <c r="AOC63" s="15"/>
      <c r="AOD63" s="15"/>
      <c r="AOE63" s="15"/>
      <c r="AOF63" s="15"/>
      <c r="AOG63" s="15"/>
      <c r="AOH63" s="15"/>
      <c r="AOI63" s="15"/>
      <c r="AOJ63" s="15"/>
      <c r="AOK63" s="15"/>
      <c r="AOL63" s="15"/>
      <c r="AOM63" s="15"/>
      <c r="AON63" s="15"/>
      <c r="AOO63" s="15"/>
      <c r="AOP63" s="15"/>
      <c r="AOQ63" s="15"/>
      <c r="AOR63" s="15"/>
      <c r="AOS63" s="15"/>
      <c r="AOT63" s="15"/>
      <c r="AOU63" s="15"/>
      <c r="AOV63" s="15"/>
      <c r="AOW63" s="15"/>
      <c r="AOX63" s="15"/>
      <c r="AOY63" s="15"/>
      <c r="AOZ63" s="15"/>
      <c r="APA63" s="15"/>
      <c r="APB63" s="15"/>
      <c r="APC63" s="15"/>
      <c r="APD63" s="15"/>
      <c r="APE63" s="15"/>
      <c r="APF63" s="15"/>
      <c r="APG63" s="15"/>
      <c r="APH63" s="15"/>
      <c r="API63" s="15"/>
      <c r="APJ63" s="15"/>
      <c r="APK63" s="15"/>
      <c r="APL63" s="15"/>
      <c r="APM63" s="15"/>
      <c r="APN63" s="15"/>
      <c r="APO63" s="15"/>
      <c r="APP63" s="15"/>
      <c r="APQ63" s="15"/>
      <c r="APR63" s="15"/>
      <c r="APS63" s="15"/>
      <c r="APT63" s="15"/>
      <c r="APU63" s="15"/>
      <c r="APV63" s="15"/>
      <c r="APW63" s="15"/>
      <c r="APX63" s="15"/>
      <c r="APY63" s="15"/>
      <c r="APZ63" s="15"/>
      <c r="AQA63" s="15"/>
      <c r="AQB63" s="15"/>
      <c r="AQC63" s="15"/>
      <c r="AQD63" s="15"/>
      <c r="AQE63" s="15"/>
      <c r="AQF63" s="15"/>
      <c r="AQG63" s="15"/>
      <c r="AQH63" s="15"/>
      <c r="AQI63" s="15"/>
      <c r="AQJ63" s="15"/>
      <c r="AQK63" s="15"/>
      <c r="AQL63" s="15"/>
      <c r="AQM63" s="15"/>
      <c r="AQN63" s="15"/>
      <c r="AQO63" s="15"/>
      <c r="AQP63" s="15"/>
      <c r="AQQ63" s="15"/>
      <c r="AQR63" s="15"/>
      <c r="AQS63" s="15"/>
      <c r="AQT63" s="15"/>
      <c r="AQU63" s="15"/>
      <c r="AQV63" s="15"/>
      <c r="AQW63" s="15"/>
      <c r="AQX63" s="15"/>
      <c r="AQY63" s="15"/>
      <c r="AQZ63" s="15"/>
      <c r="ARA63" s="15"/>
      <c r="ARB63" s="15"/>
      <c r="ARC63" s="15"/>
      <c r="ARD63" s="15"/>
      <c r="ARE63" s="15"/>
      <c r="ARF63" s="15"/>
      <c r="ARG63" s="15"/>
      <c r="ARH63" s="15"/>
      <c r="ARI63" s="15"/>
      <c r="ARJ63" s="15"/>
      <c r="ARK63" s="15"/>
      <c r="ARL63" s="15"/>
      <c r="ARM63" s="15"/>
      <c r="ARN63" s="15"/>
      <c r="ARO63" s="15"/>
      <c r="ARP63" s="15"/>
      <c r="ARQ63" s="15"/>
      <c r="ARR63" s="15"/>
      <c r="ARS63" s="15"/>
      <c r="ART63" s="15"/>
      <c r="ARU63" s="15"/>
      <c r="ARV63" s="15"/>
      <c r="ARW63" s="15"/>
      <c r="ARX63" s="15"/>
      <c r="ARY63" s="15"/>
      <c r="ARZ63" s="15"/>
      <c r="ASA63" s="15"/>
      <c r="ASB63" s="15"/>
      <c r="ASC63" s="15"/>
      <c r="ASD63" s="15"/>
      <c r="ASE63" s="15"/>
      <c r="ASF63" s="15"/>
      <c r="ASG63" s="15"/>
      <c r="ASH63" s="15"/>
      <c r="ASI63" s="15"/>
      <c r="ASJ63" s="15"/>
      <c r="ASK63" s="15"/>
      <c r="ASL63" s="15"/>
      <c r="ASM63" s="15"/>
      <c r="ASN63" s="15"/>
      <c r="ASO63" s="15"/>
      <c r="ASP63" s="15"/>
      <c r="ASQ63" s="15"/>
      <c r="ASR63" s="15"/>
      <c r="ASS63" s="15"/>
      <c r="AST63" s="15"/>
      <c r="ASU63" s="15"/>
      <c r="ASV63" s="15"/>
      <c r="ASW63" s="15"/>
      <c r="ASX63" s="15"/>
      <c r="ASY63" s="15"/>
      <c r="ASZ63" s="15"/>
      <c r="ATA63" s="15"/>
      <c r="ATB63" s="15"/>
      <c r="ATC63" s="15"/>
      <c r="ATD63" s="15"/>
      <c r="ATE63" s="15"/>
      <c r="ATF63" s="15"/>
      <c r="ATG63" s="15"/>
      <c r="ATH63" s="15"/>
      <c r="ATI63" s="15"/>
      <c r="ATJ63" s="15"/>
      <c r="ATK63" s="15"/>
      <c r="ATL63" s="15"/>
      <c r="ATM63" s="15"/>
      <c r="ATN63" s="15"/>
      <c r="ATO63" s="15"/>
      <c r="ATP63" s="15"/>
      <c r="ATQ63" s="15"/>
      <c r="ATR63" s="15"/>
      <c r="ATS63" s="15"/>
      <c r="ATT63" s="15"/>
      <c r="ATU63" s="15"/>
      <c r="ATV63" s="15"/>
      <c r="ATW63" s="15"/>
      <c r="ATX63" s="15"/>
      <c r="ATY63" s="15"/>
      <c r="ATZ63" s="15"/>
      <c r="AUA63" s="15"/>
      <c r="AUB63" s="15"/>
      <c r="AUC63" s="15"/>
      <c r="AUD63" s="15"/>
      <c r="AUE63" s="15"/>
      <c r="AUF63" s="15"/>
      <c r="AUG63" s="15"/>
      <c r="AUH63" s="15"/>
      <c r="AUI63" s="15"/>
      <c r="AUJ63" s="15"/>
      <c r="AUK63" s="15"/>
      <c r="AUL63" s="15"/>
      <c r="AUM63" s="15"/>
      <c r="AUN63" s="15"/>
      <c r="AUO63" s="15"/>
      <c r="AUP63" s="15"/>
      <c r="AUQ63" s="15"/>
      <c r="AUR63" s="15"/>
      <c r="AUS63" s="15"/>
      <c r="AUT63" s="15"/>
      <c r="AUU63" s="15"/>
      <c r="AUV63" s="15"/>
      <c r="AUW63" s="15"/>
      <c r="AUX63" s="15"/>
      <c r="AUY63" s="15"/>
      <c r="AUZ63" s="15"/>
      <c r="AVA63" s="15"/>
      <c r="AVB63" s="15"/>
      <c r="AVC63" s="15"/>
      <c r="AVD63" s="15"/>
      <c r="AVE63" s="15"/>
      <c r="AVF63" s="15"/>
      <c r="AVG63" s="15"/>
      <c r="AVH63" s="15"/>
      <c r="AVI63" s="15"/>
      <c r="AVJ63" s="15"/>
      <c r="AVK63" s="15"/>
      <c r="AVL63" s="15"/>
      <c r="AVM63" s="15"/>
      <c r="AVN63" s="15"/>
      <c r="AVO63" s="15"/>
      <c r="AVP63" s="15"/>
      <c r="AVQ63" s="15"/>
      <c r="AVR63" s="15"/>
      <c r="AVS63" s="15"/>
      <c r="AVT63" s="15"/>
      <c r="AVU63" s="15"/>
      <c r="AVV63" s="15"/>
      <c r="AVW63" s="15"/>
      <c r="AVX63" s="15"/>
      <c r="AVY63" s="15"/>
      <c r="AVZ63" s="15"/>
      <c r="AWA63" s="15"/>
      <c r="AWB63" s="15"/>
      <c r="AWC63" s="15"/>
      <c r="AWD63" s="15"/>
      <c r="AWE63" s="15"/>
      <c r="AWF63" s="15"/>
      <c r="AWG63" s="15"/>
      <c r="AWH63" s="15"/>
      <c r="AWI63" s="15"/>
      <c r="AWJ63" s="15"/>
      <c r="AWK63" s="15"/>
      <c r="AWL63" s="15"/>
      <c r="AWM63" s="15"/>
      <c r="AWN63" s="15"/>
      <c r="AWO63" s="15"/>
      <c r="AWP63" s="15"/>
      <c r="AWQ63" s="15"/>
      <c r="AWR63" s="15"/>
      <c r="AWS63" s="15"/>
      <c r="AWT63" s="15"/>
      <c r="AWU63" s="15"/>
      <c r="AWV63" s="15"/>
      <c r="AWW63" s="15"/>
      <c r="AWX63" s="15"/>
      <c r="AWY63" s="15"/>
      <c r="AWZ63" s="15"/>
      <c r="AXA63" s="15"/>
      <c r="AXB63" s="15"/>
      <c r="AXC63" s="15"/>
      <c r="AXD63" s="15"/>
      <c r="AXE63" s="15"/>
      <c r="AXF63" s="15"/>
      <c r="AXG63" s="15"/>
      <c r="AXH63" s="15"/>
      <c r="AXI63" s="15"/>
      <c r="AXJ63" s="15"/>
      <c r="AXK63" s="15"/>
      <c r="AXL63" s="15"/>
      <c r="AXM63" s="15"/>
      <c r="AXN63" s="15"/>
      <c r="AXO63" s="15"/>
      <c r="AXP63" s="15"/>
      <c r="AXQ63" s="15"/>
      <c r="AXR63" s="15"/>
      <c r="AXS63" s="15"/>
      <c r="AXT63" s="15"/>
      <c r="AXU63" s="15"/>
      <c r="AXV63" s="15"/>
      <c r="AXW63" s="15"/>
      <c r="AXX63" s="15"/>
      <c r="AXY63" s="15"/>
      <c r="AXZ63" s="15"/>
      <c r="AYA63" s="15"/>
      <c r="AYB63" s="15"/>
      <c r="AYC63" s="15"/>
      <c r="AYD63" s="15"/>
      <c r="AYE63" s="15"/>
      <c r="AYF63" s="15"/>
      <c r="AYG63" s="15"/>
      <c r="AYH63" s="15"/>
      <c r="AYI63" s="15"/>
      <c r="AYJ63" s="15"/>
      <c r="AYK63" s="15"/>
      <c r="AYL63" s="15"/>
      <c r="AYM63" s="15"/>
      <c r="AYN63" s="15"/>
      <c r="AYO63" s="15"/>
      <c r="AYP63" s="15"/>
      <c r="AYQ63" s="15"/>
      <c r="AYR63" s="15"/>
      <c r="AYS63" s="15"/>
      <c r="AYT63" s="15"/>
      <c r="AYU63" s="15"/>
      <c r="AYV63" s="15"/>
      <c r="AYW63" s="15"/>
      <c r="AYX63" s="15"/>
      <c r="AYY63" s="15"/>
      <c r="AYZ63" s="15"/>
      <c r="AZA63" s="15"/>
      <c r="AZB63" s="15"/>
      <c r="AZC63" s="15"/>
      <c r="AZD63" s="15"/>
      <c r="AZE63" s="15"/>
      <c r="AZF63" s="15"/>
      <c r="AZG63" s="15"/>
      <c r="AZH63" s="15"/>
      <c r="AZI63" s="15"/>
      <c r="AZJ63" s="15"/>
      <c r="AZK63" s="15"/>
      <c r="AZL63" s="15"/>
      <c r="AZM63" s="15"/>
      <c r="AZN63" s="15"/>
      <c r="AZO63" s="15"/>
      <c r="AZP63" s="15"/>
      <c r="AZQ63" s="15"/>
      <c r="AZR63" s="15"/>
      <c r="AZS63" s="15"/>
      <c r="AZT63" s="15"/>
      <c r="AZU63" s="15"/>
      <c r="AZV63" s="15"/>
      <c r="AZW63" s="15"/>
      <c r="AZX63" s="15"/>
      <c r="AZY63" s="15"/>
      <c r="AZZ63" s="15"/>
      <c r="BAA63" s="15"/>
      <c r="BAB63" s="15"/>
      <c r="BAC63" s="15"/>
      <c r="BAD63" s="15"/>
      <c r="BAE63" s="15"/>
      <c r="BAF63" s="15"/>
      <c r="BAG63" s="15"/>
      <c r="BAH63" s="15"/>
      <c r="BAI63" s="15"/>
      <c r="BAJ63" s="15"/>
      <c r="BAK63" s="15"/>
      <c r="BAL63" s="15"/>
      <c r="BAM63" s="15"/>
      <c r="BAN63" s="15"/>
      <c r="BAO63" s="15"/>
      <c r="BAP63" s="15"/>
      <c r="BAQ63" s="15"/>
      <c r="BAR63" s="15"/>
      <c r="BAS63" s="15"/>
      <c r="BAT63" s="15"/>
      <c r="BAU63" s="15"/>
      <c r="BAV63" s="15"/>
      <c r="BAW63" s="15"/>
      <c r="BAX63" s="15"/>
      <c r="BAY63" s="15"/>
      <c r="BAZ63" s="15"/>
      <c r="BBA63" s="15"/>
      <c r="BBB63" s="15"/>
      <c r="BBC63" s="15"/>
      <c r="BBD63" s="15"/>
      <c r="BBE63" s="15"/>
      <c r="BBF63" s="15"/>
      <c r="BBG63" s="15"/>
      <c r="BBH63" s="15"/>
      <c r="BBI63" s="15"/>
      <c r="BBJ63" s="15"/>
      <c r="BBK63" s="15"/>
      <c r="BBL63" s="15"/>
      <c r="BBM63" s="15"/>
      <c r="BBN63" s="15"/>
      <c r="BBO63" s="15"/>
      <c r="BBP63" s="15"/>
      <c r="BBQ63" s="15"/>
      <c r="BBR63" s="15"/>
      <c r="BBS63" s="15"/>
      <c r="BBT63" s="15"/>
      <c r="BBU63" s="15"/>
      <c r="BBV63" s="15"/>
      <c r="BBW63" s="15"/>
      <c r="BBX63" s="15"/>
      <c r="BBY63" s="15"/>
      <c r="BBZ63" s="15"/>
      <c r="BCA63" s="15"/>
      <c r="BCB63" s="15"/>
      <c r="BCC63" s="15"/>
      <c r="BCD63" s="15"/>
      <c r="BCE63" s="15"/>
      <c r="BCF63" s="15"/>
      <c r="BCG63" s="15"/>
      <c r="BCH63" s="15"/>
      <c r="BCI63" s="15"/>
      <c r="BCJ63" s="15"/>
      <c r="BCK63" s="15"/>
      <c r="BCL63" s="15"/>
      <c r="BCM63" s="15"/>
      <c r="BCN63" s="15"/>
      <c r="BCO63" s="15"/>
      <c r="BCP63" s="15"/>
      <c r="BCQ63" s="15"/>
      <c r="BCR63" s="15"/>
      <c r="BCS63" s="15"/>
      <c r="BCT63" s="15"/>
      <c r="BCU63" s="15"/>
      <c r="BCV63" s="15"/>
      <c r="BCW63" s="15"/>
      <c r="BCX63" s="15"/>
      <c r="BCY63" s="15"/>
      <c r="BCZ63" s="15"/>
      <c r="BDA63" s="15"/>
      <c r="BDB63" s="15"/>
      <c r="BDC63" s="15"/>
      <c r="BDD63" s="15"/>
      <c r="BDE63" s="15"/>
      <c r="BDF63" s="15"/>
      <c r="BDG63" s="15"/>
      <c r="BDH63" s="15"/>
      <c r="BDI63" s="15"/>
      <c r="BDJ63" s="15"/>
      <c r="BDK63" s="15"/>
      <c r="BDL63" s="15"/>
      <c r="BDM63" s="15"/>
      <c r="BDN63" s="15"/>
      <c r="BDO63" s="15"/>
      <c r="BDP63" s="15"/>
      <c r="BDQ63" s="15"/>
      <c r="BDR63" s="15"/>
      <c r="BDS63" s="15"/>
      <c r="BDT63" s="15"/>
      <c r="BDU63" s="15"/>
      <c r="BDV63" s="15"/>
      <c r="BDW63" s="15"/>
      <c r="BDX63" s="15"/>
      <c r="BDY63" s="15"/>
      <c r="BDZ63" s="15"/>
      <c r="BEA63" s="15"/>
      <c r="BEB63" s="15"/>
      <c r="BEC63" s="15"/>
      <c r="BED63" s="15"/>
      <c r="BEE63" s="15"/>
      <c r="BEF63" s="15"/>
      <c r="BEG63" s="15"/>
      <c r="BEH63" s="15"/>
      <c r="BEI63" s="15"/>
      <c r="BEJ63" s="15"/>
      <c r="BEK63" s="15"/>
      <c r="BEL63" s="15"/>
      <c r="BEM63" s="15"/>
      <c r="BEN63" s="15"/>
      <c r="BEO63" s="15"/>
      <c r="BEP63" s="15"/>
      <c r="BEQ63" s="15"/>
      <c r="BER63" s="15"/>
      <c r="BES63" s="15"/>
      <c r="BET63" s="15"/>
      <c r="BEU63" s="15"/>
      <c r="BEV63" s="15"/>
      <c r="BEW63" s="15"/>
      <c r="BEX63" s="15"/>
      <c r="BEY63" s="15"/>
      <c r="BEZ63" s="15"/>
      <c r="BFA63" s="15"/>
      <c r="BFB63" s="15"/>
      <c r="BFC63" s="15"/>
      <c r="BFD63" s="15"/>
      <c r="BFE63" s="15"/>
      <c r="BFF63" s="15"/>
      <c r="BFG63" s="15"/>
      <c r="BFH63" s="15"/>
      <c r="BFI63" s="15"/>
      <c r="BFJ63" s="15"/>
      <c r="BFK63" s="15"/>
      <c r="BFL63" s="15"/>
      <c r="BFM63" s="15"/>
      <c r="BFN63" s="15"/>
      <c r="BFO63" s="15"/>
      <c r="BFP63" s="15"/>
      <c r="BFQ63" s="15"/>
      <c r="BFR63" s="15"/>
      <c r="BFS63" s="15"/>
      <c r="BFT63" s="15"/>
      <c r="BFU63" s="15"/>
      <c r="BFV63" s="15"/>
      <c r="BFW63" s="15"/>
      <c r="BFX63" s="15"/>
      <c r="BFY63" s="15"/>
      <c r="BFZ63" s="15"/>
      <c r="BGA63" s="15"/>
      <c r="BGB63" s="15"/>
      <c r="BGC63" s="15"/>
      <c r="BGD63" s="15"/>
      <c r="BGE63" s="15"/>
      <c r="BGF63" s="15"/>
      <c r="BGG63" s="15"/>
      <c r="BGH63" s="15"/>
      <c r="BGI63" s="15"/>
      <c r="BGJ63" s="15"/>
      <c r="BGK63" s="15"/>
      <c r="BGL63" s="15"/>
      <c r="BGM63" s="15"/>
      <c r="BGN63" s="15"/>
      <c r="BGO63" s="15"/>
      <c r="BGP63" s="15"/>
      <c r="BGQ63" s="15"/>
      <c r="BGR63" s="15"/>
      <c r="BGS63" s="15"/>
      <c r="BGT63" s="15"/>
      <c r="BGU63" s="15"/>
      <c r="BGV63" s="15"/>
      <c r="BGW63" s="15"/>
      <c r="BGX63" s="15"/>
      <c r="BGY63" s="15"/>
      <c r="BGZ63" s="15"/>
      <c r="BHA63" s="15"/>
      <c r="BHB63" s="15"/>
      <c r="BHC63" s="15"/>
      <c r="BHD63" s="15"/>
      <c r="BHE63" s="15"/>
      <c r="BHF63" s="15"/>
      <c r="BHG63" s="15"/>
      <c r="BHH63" s="15"/>
      <c r="BHI63" s="15"/>
      <c r="BHJ63" s="15"/>
      <c r="BHK63" s="15"/>
      <c r="BHL63" s="15"/>
      <c r="BHM63" s="15"/>
      <c r="BHN63" s="15"/>
      <c r="BHO63" s="15"/>
      <c r="BHP63" s="15"/>
      <c r="BHQ63" s="15"/>
      <c r="BHR63" s="15"/>
      <c r="BHS63" s="15"/>
      <c r="BHT63" s="15"/>
      <c r="BHU63" s="15"/>
      <c r="BHV63" s="15"/>
      <c r="BHW63" s="15"/>
      <c r="BHX63" s="15"/>
      <c r="BHY63" s="15"/>
      <c r="BHZ63" s="15"/>
      <c r="BIA63" s="15"/>
      <c r="BIB63" s="15"/>
      <c r="BIC63" s="15"/>
      <c r="BID63" s="15"/>
      <c r="BIE63" s="15"/>
      <c r="BIF63" s="15"/>
      <c r="BIG63" s="15"/>
      <c r="BIH63" s="15"/>
      <c r="BII63" s="15"/>
      <c r="BIJ63" s="15"/>
      <c r="BIK63" s="15"/>
      <c r="BIL63" s="15"/>
      <c r="BIM63" s="15"/>
      <c r="BIN63" s="15"/>
      <c r="BIO63" s="15"/>
      <c r="BIP63" s="15"/>
      <c r="BIQ63" s="15"/>
      <c r="BIR63" s="15"/>
      <c r="BIS63" s="15"/>
      <c r="BIT63" s="15"/>
      <c r="BIU63" s="15"/>
      <c r="BIV63" s="15"/>
      <c r="BIW63" s="15"/>
      <c r="BIX63" s="15"/>
      <c r="BIY63" s="15"/>
      <c r="BIZ63" s="15"/>
      <c r="BJA63" s="15"/>
      <c r="BJB63" s="15"/>
      <c r="BJC63" s="15"/>
      <c r="BJD63" s="15"/>
      <c r="BJE63" s="15"/>
      <c r="BJF63" s="15"/>
      <c r="BJG63" s="15"/>
      <c r="BJH63" s="15"/>
      <c r="BJI63" s="15"/>
      <c r="BJJ63" s="15"/>
      <c r="BJK63" s="15"/>
      <c r="BJL63" s="15"/>
      <c r="BJM63" s="15"/>
      <c r="BJN63" s="15"/>
      <c r="BJO63" s="15"/>
      <c r="BJP63" s="15"/>
      <c r="BJQ63" s="15"/>
      <c r="BJR63" s="15"/>
      <c r="BJS63" s="15"/>
      <c r="BJT63" s="15"/>
      <c r="BJU63" s="15"/>
      <c r="BJV63" s="15"/>
      <c r="BJW63" s="15"/>
      <c r="BJX63" s="15"/>
      <c r="BJY63" s="15"/>
      <c r="BJZ63" s="15"/>
      <c r="BKA63" s="15"/>
      <c r="BKB63" s="15"/>
      <c r="BKC63" s="15"/>
      <c r="BKD63" s="15"/>
      <c r="BKE63" s="15"/>
      <c r="BKF63" s="15"/>
      <c r="BKG63" s="15"/>
      <c r="BKH63" s="15"/>
      <c r="BKI63" s="15"/>
      <c r="BKJ63" s="15"/>
      <c r="BKK63" s="15"/>
      <c r="BKL63" s="15"/>
      <c r="BKM63" s="15"/>
      <c r="BKN63" s="15"/>
      <c r="BKO63" s="15"/>
      <c r="BKP63" s="15"/>
      <c r="BKQ63" s="15"/>
      <c r="BKR63" s="15"/>
      <c r="BKS63" s="15"/>
      <c r="BKT63" s="15"/>
      <c r="BKU63" s="15"/>
      <c r="BKV63" s="15"/>
      <c r="BKW63" s="15"/>
      <c r="BKX63" s="15"/>
      <c r="BKY63" s="15"/>
      <c r="BKZ63" s="15"/>
      <c r="BLA63" s="15"/>
      <c r="BLB63" s="15"/>
      <c r="BLC63" s="15"/>
      <c r="BLD63" s="15"/>
      <c r="BLE63" s="15"/>
      <c r="BLF63" s="15"/>
      <c r="BLG63" s="15"/>
      <c r="BLH63" s="15"/>
      <c r="BLI63" s="15"/>
      <c r="BLJ63" s="15"/>
      <c r="BLK63" s="15"/>
      <c r="BLL63" s="15"/>
      <c r="BLM63" s="15"/>
      <c r="BLN63" s="15"/>
      <c r="BLO63" s="15"/>
      <c r="BLP63" s="15"/>
      <c r="BLQ63" s="15"/>
      <c r="BLR63" s="15"/>
      <c r="BLS63" s="15"/>
      <c r="BLT63" s="15"/>
      <c r="BLU63" s="15"/>
      <c r="BLV63" s="15"/>
      <c r="BLW63" s="15"/>
      <c r="BLX63" s="15"/>
      <c r="BLY63" s="15"/>
      <c r="BLZ63" s="15"/>
      <c r="BMA63" s="15"/>
      <c r="BMB63" s="15"/>
      <c r="BMC63" s="15"/>
      <c r="BMD63" s="15"/>
      <c r="BME63" s="15"/>
      <c r="BMF63" s="15"/>
      <c r="BMG63" s="15"/>
      <c r="BMH63" s="15"/>
      <c r="BMI63" s="15"/>
      <c r="BMJ63" s="15"/>
      <c r="BMK63" s="15"/>
      <c r="BML63" s="15"/>
      <c r="BMM63" s="15"/>
      <c r="BMN63" s="15"/>
      <c r="BMO63" s="15"/>
      <c r="BMP63" s="15"/>
      <c r="BMQ63" s="15"/>
      <c r="BMR63" s="15"/>
      <c r="BMS63" s="15"/>
      <c r="BMT63" s="15"/>
      <c r="BMU63" s="15"/>
      <c r="BMV63" s="15"/>
      <c r="BMW63" s="15"/>
      <c r="BMX63" s="15"/>
      <c r="BMY63" s="15"/>
      <c r="BMZ63" s="15"/>
      <c r="BNA63" s="15"/>
      <c r="BNB63" s="15"/>
      <c r="BNC63" s="15"/>
      <c r="BND63" s="15"/>
      <c r="BNE63" s="15"/>
      <c r="BNF63" s="15"/>
      <c r="BNG63" s="15"/>
      <c r="BNH63" s="15"/>
      <c r="BNI63" s="15"/>
      <c r="BNJ63" s="15"/>
      <c r="BNK63" s="15"/>
      <c r="BNL63" s="15"/>
      <c r="BNM63" s="15"/>
      <c r="BNN63" s="15"/>
      <c r="BNO63" s="15"/>
      <c r="BNP63" s="15"/>
      <c r="BNQ63" s="15"/>
      <c r="BNR63" s="15"/>
      <c r="BNS63" s="15"/>
      <c r="BNT63" s="15"/>
      <c r="BNU63" s="15"/>
      <c r="BNV63" s="15"/>
      <c r="BNW63" s="15"/>
      <c r="BNX63" s="15"/>
      <c r="BNY63" s="15"/>
      <c r="BNZ63" s="15"/>
      <c r="BOA63" s="15"/>
      <c r="BOB63" s="15"/>
      <c r="BOC63" s="15"/>
      <c r="BOD63" s="15"/>
      <c r="BOE63" s="15"/>
      <c r="BOF63" s="15"/>
      <c r="BOG63" s="15"/>
      <c r="BOH63" s="15"/>
      <c r="BOI63" s="15"/>
      <c r="BOJ63" s="15"/>
      <c r="BOK63" s="15"/>
      <c r="BOL63" s="15"/>
      <c r="BOM63" s="15"/>
      <c r="BON63" s="15"/>
      <c r="BOO63" s="15"/>
      <c r="BOP63" s="15"/>
      <c r="BOQ63" s="15"/>
      <c r="BOR63" s="15"/>
      <c r="BOS63" s="15"/>
      <c r="BOT63" s="15"/>
      <c r="BOU63" s="15"/>
      <c r="BOV63" s="15"/>
      <c r="BOW63" s="15"/>
      <c r="BOX63" s="15"/>
      <c r="BOY63" s="15"/>
      <c r="BOZ63" s="15"/>
      <c r="BPA63" s="15"/>
      <c r="BPB63" s="15"/>
      <c r="BPC63" s="15"/>
      <c r="BPD63" s="15"/>
      <c r="BPE63" s="15"/>
      <c r="BPF63" s="15"/>
      <c r="BPG63" s="15"/>
      <c r="BPH63" s="15"/>
      <c r="BPI63" s="15"/>
      <c r="BPJ63" s="15"/>
      <c r="BPK63" s="15"/>
      <c r="BPL63" s="15"/>
      <c r="BPM63" s="15"/>
      <c r="BPN63" s="15"/>
      <c r="BPO63" s="15"/>
      <c r="BPP63" s="15"/>
      <c r="BPQ63" s="15"/>
      <c r="BPR63" s="15"/>
      <c r="BPS63" s="15"/>
      <c r="BPT63" s="15"/>
      <c r="BPU63" s="15"/>
      <c r="BPV63" s="15"/>
      <c r="BPW63" s="15"/>
      <c r="BPX63" s="15"/>
      <c r="BPY63" s="15"/>
      <c r="BPZ63" s="15"/>
      <c r="BQA63" s="15"/>
      <c r="BQB63" s="15"/>
      <c r="BQC63" s="15"/>
      <c r="BQD63" s="15"/>
      <c r="BQE63" s="15"/>
      <c r="BQF63" s="15"/>
      <c r="BQG63" s="15"/>
      <c r="BQH63" s="15"/>
      <c r="BQI63" s="15"/>
      <c r="BQJ63" s="15"/>
      <c r="BQK63" s="15"/>
      <c r="BQL63" s="15"/>
      <c r="BQM63" s="15"/>
      <c r="BQN63" s="15"/>
      <c r="BQO63" s="15"/>
      <c r="BQP63" s="15"/>
      <c r="BQQ63" s="15"/>
      <c r="BQR63" s="15"/>
      <c r="BQS63" s="15"/>
      <c r="BQT63" s="15"/>
      <c r="BQU63" s="15"/>
      <c r="BQV63" s="15"/>
      <c r="BQW63" s="15"/>
      <c r="BQX63" s="15"/>
      <c r="BQY63" s="15"/>
      <c r="BQZ63" s="15"/>
      <c r="BRA63" s="15"/>
      <c r="BRB63" s="15"/>
      <c r="BRC63" s="15"/>
      <c r="BRD63" s="15"/>
      <c r="BRE63" s="15"/>
      <c r="BRF63" s="15"/>
      <c r="BRG63" s="15"/>
      <c r="BRH63" s="15"/>
      <c r="BRI63" s="15"/>
      <c r="BRJ63" s="15"/>
      <c r="BRK63" s="15"/>
      <c r="BRL63" s="15"/>
      <c r="BRM63" s="15"/>
      <c r="BRN63" s="15"/>
      <c r="BRO63" s="15"/>
      <c r="BRP63" s="15"/>
      <c r="BRQ63" s="15"/>
      <c r="BRR63" s="15"/>
      <c r="BRS63" s="15"/>
      <c r="BRT63" s="15"/>
      <c r="BRU63" s="15"/>
      <c r="BRV63" s="15"/>
      <c r="BRW63" s="15"/>
      <c r="BRX63" s="15"/>
      <c r="BRY63" s="15"/>
      <c r="BRZ63" s="15"/>
      <c r="BSA63" s="15"/>
      <c r="BSB63" s="15"/>
      <c r="BSC63" s="15"/>
      <c r="BSD63" s="15"/>
      <c r="BSE63" s="15"/>
      <c r="BSF63" s="15"/>
      <c r="BSG63" s="15"/>
      <c r="BSH63" s="15"/>
      <c r="BSI63" s="15"/>
      <c r="BSJ63" s="15"/>
      <c r="BSK63" s="15"/>
      <c r="BSL63" s="15"/>
      <c r="BSM63" s="15"/>
      <c r="BSN63" s="15"/>
      <c r="BSO63" s="15"/>
      <c r="BSP63" s="15"/>
      <c r="BSQ63" s="15"/>
      <c r="BSR63" s="15"/>
      <c r="BSS63" s="15"/>
      <c r="BST63" s="15"/>
      <c r="BSU63" s="15"/>
      <c r="BSV63" s="15"/>
      <c r="BSW63" s="15"/>
      <c r="BSX63" s="15"/>
      <c r="BSY63" s="15"/>
      <c r="BSZ63" s="15"/>
      <c r="BTA63" s="15"/>
      <c r="BTB63" s="15"/>
      <c r="BTC63" s="15"/>
      <c r="BTD63" s="15"/>
      <c r="BTE63" s="15"/>
      <c r="BTF63" s="15"/>
      <c r="BTG63" s="15"/>
      <c r="BTH63" s="15"/>
      <c r="BTI63" s="15"/>
      <c r="BTJ63" s="15"/>
      <c r="BTK63" s="15"/>
      <c r="BTL63" s="15"/>
      <c r="BTM63" s="15"/>
      <c r="BTN63" s="15"/>
      <c r="BTO63" s="15"/>
      <c r="BTP63" s="15"/>
      <c r="BTQ63" s="15"/>
      <c r="BTR63" s="15"/>
      <c r="BTS63" s="15"/>
      <c r="BTT63" s="15"/>
      <c r="BTU63" s="15"/>
      <c r="BTV63" s="15"/>
      <c r="BTW63" s="15"/>
      <c r="BTX63" s="15"/>
      <c r="BTY63" s="15"/>
      <c r="BTZ63" s="15"/>
      <c r="BUA63" s="15"/>
      <c r="BUB63" s="15"/>
      <c r="BUC63" s="15"/>
      <c r="BUD63" s="15"/>
      <c r="BUE63" s="15"/>
      <c r="BUF63" s="15"/>
      <c r="BUG63" s="15"/>
      <c r="BUH63" s="15"/>
      <c r="BUI63" s="15"/>
      <c r="BUJ63" s="15"/>
      <c r="BUK63" s="15"/>
      <c r="BUL63" s="15"/>
      <c r="BUM63" s="15"/>
      <c r="BUN63" s="15"/>
      <c r="BUO63" s="15"/>
      <c r="BUP63" s="15"/>
      <c r="BUQ63" s="15"/>
      <c r="BUR63" s="15"/>
      <c r="BUS63" s="15"/>
      <c r="BUT63" s="15"/>
      <c r="BUU63" s="15"/>
      <c r="BUV63" s="15"/>
      <c r="BUW63" s="15"/>
      <c r="BUX63" s="15"/>
      <c r="BUY63" s="15"/>
      <c r="BUZ63" s="15"/>
      <c r="BVA63" s="15"/>
      <c r="BVB63" s="15"/>
      <c r="BVC63" s="15"/>
      <c r="BVD63" s="15"/>
      <c r="BVE63" s="15"/>
      <c r="BVF63" s="15"/>
      <c r="BVG63" s="15"/>
      <c r="BVH63" s="15"/>
      <c r="BVI63" s="15"/>
      <c r="BVJ63" s="15"/>
      <c r="BVK63" s="15"/>
      <c r="BVL63" s="15"/>
      <c r="BVM63" s="15"/>
      <c r="BVN63" s="15"/>
      <c r="BVO63" s="15"/>
      <c r="BVP63" s="15"/>
      <c r="BVQ63" s="15"/>
      <c r="BVR63" s="15"/>
      <c r="BVS63" s="15"/>
      <c r="BVT63" s="15"/>
      <c r="BVU63" s="15"/>
      <c r="BVV63" s="15"/>
      <c r="BVW63" s="15"/>
      <c r="BVX63" s="15"/>
      <c r="BVY63" s="15"/>
      <c r="BVZ63" s="15"/>
      <c r="BWA63" s="15"/>
      <c r="BWB63" s="15"/>
      <c r="BWC63" s="15"/>
      <c r="BWD63" s="15"/>
      <c r="BWE63" s="15"/>
      <c r="BWF63" s="15"/>
      <c r="BWG63" s="15"/>
      <c r="BWH63" s="15"/>
      <c r="BWI63" s="15"/>
      <c r="BWJ63" s="15"/>
      <c r="BWK63" s="15"/>
      <c r="BWL63" s="15"/>
      <c r="BWM63" s="15"/>
      <c r="BWN63" s="15"/>
      <c r="BWO63" s="15"/>
      <c r="BWP63" s="15"/>
      <c r="BWQ63" s="15"/>
      <c r="BWR63" s="15"/>
      <c r="BWS63" s="15"/>
      <c r="BWT63" s="15"/>
      <c r="BWU63" s="15"/>
      <c r="BWV63" s="15"/>
      <c r="BWW63" s="15"/>
      <c r="BWX63" s="15"/>
      <c r="BWY63" s="15"/>
      <c r="BWZ63" s="15"/>
      <c r="BXA63" s="15"/>
      <c r="BXB63" s="15"/>
      <c r="BXC63" s="15"/>
      <c r="BXD63" s="15"/>
      <c r="BXE63" s="15"/>
      <c r="BXF63" s="15"/>
      <c r="BXG63" s="15"/>
      <c r="BXH63" s="15"/>
      <c r="BXI63" s="15"/>
      <c r="BXJ63" s="15"/>
      <c r="BXK63" s="15"/>
      <c r="BXL63" s="15"/>
      <c r="BXM63" s="15"/>
      <c r="BXN63" s="15"/>
      <c r="BXO63" s="15"/>
      <c r="BXP63" s="15"/>
      <c r="BXQ63" s="15"/>
      <c r="BXR63" s="15"/>
      <c r="BXS63" s="15"/>
      <c r="BXT63" s="15"/>
      <c r="BXU63" s="15"/>
      <c r="BXV63" s="15"/>
      <c r="BXW63" s="15"/>
      <c r="BXX63" s="15"/>
      <c r="BXY63" s="15"/>
      <c r="BXZ63" s="15"/>
      <c r="BYA63" s="15"/>
      <c r="BYB63" s="15"/>
      <c r="BYC63" s="15"/>
      <c r="BYD63" s="15"/>
      <c r="BYE63" s="15"/>
      <c r="BYF63" s="15"/>
      <c r="BYG63" s="15"/>
      <c r="BYH63" s="15"/>
      <c r="BYI63" s="15"/>
      <c r="BYJ63" s="15"/>
      <c r="BYK63" s="15"/>
      <c r="BYL63" s="15"/>
      <c r="BYM63" s="15"/>
      <c r="BYN63" s="15"/>
      <c r="BYO63" s="15"/>
      <c r="BYP63" s="15"/>
      <c r="BYQ63" s="15"/>
      <c r="BYR63" s="15"/>
      <c r="BYS63" s="15"/>
      <c r="BYT63" s="15"/>
      <c r="BYU63" s="15"/>
      <c r="BYV63" s="15"/>
      <c r="BYW63" s="15"/>
      <c r="BYX63" s="15"/>
      <c r="BYY63" s="15"/>
      <c r="BYZ63" s="15"/>
      <c r="BZA63" s="15"/>
      <c r="BZB63" s="15"/>
      <c r="BZC63" s="15"/>
      <c r="BZD63" s="15"/>
      <c r="BZE63" s="15"/>
      <c r="BZF63" s="15"/>
      <c r="BZG63" s="15"/>
      <c r="BZH63" s="15"/>
      <c r="BZI63" s="15"/>
      <c r="BZJ63" s="15"/>
      <c r="BZK63" s="15"/>
      <c r="BZL63" s="15"/>
      <c r="BZM63" s="15"/>
      <c r="BZN63" s="15"/>
      <c r="BZO63" s="15"/>
      <c r="BZP63" s="15"/>
      <c r="BZQ63" s="15"/>
      <c r="BZR63" s="15"/>
      <c r="BZS63" s="15"/>
      <c r="BZT63" s="15"/>
      <c r="BZU63" s="15"/>
      <c r="BZV63" s="15"/>
      <c r="BZW63" s="15"/>
      <c r="BZX63" s="15"/>
      <c r="BZY63" s="15"/>
      <c r="BZZ63" s="15"/>
      <c r="CAA63" s="15"/>
      <c r="CAB63" s="15"/>
      <c r="CAC63" s="15"/>
      <c r="CAD63" s="15"/>
      <c r="CAE63" s="15"/>
      <c r="CAF63" s="15"/>
      <c r="CAG63" s="15"/>
      <c r="CAH63" s="15"/>
      <c r="CAI63" s="15"/>
      <c r="CAJ63" s="15"/>
      <c r="CAK63" s="15"/>
      <c r="CAL63" s="15"/>
      <c r="CAM63" s="15"/>
      <c r="CAN63" s="15"/>
      <c r="CAO63" s="15"/>
      <c r="CAP63" s="15"/>
      <c r="CAQ63" s="15"/>
      <c r="CAR63" s="15"/>
      <c r="CAS63" s="15"/>
      <c r="CAT63" s="15"/>
      <c r="CAU63" s="15"/>
      <c r="CAV63" s="15"/>
      <c r="CAW63" s="15"/>
      <c r="CAX63" s="15"/>
      <c r="CAY63" s="15"/>
      <c r="CAZ63" s="15"/>
      <c r="CBA63" s="15"/>
      <c r="CBB63" s="15"/>
      <c r="CBC63" s="15"/>
      <c r="CBD63" s="15"/>
      <c r="CBE63" s="15"/>
      <c r="CBF63" s="15"/>
      <c r="CBG63" s="15"/>
      <c r="CBH63" s="15"/>
      <c r="CBI63" s="15"/>
      <c r="CBJ63" s="15"/>
      <c r="CBK63" s="15"/>
      <c r="CBL63" s="15"/>
      <c r="CBM63" s="15"/>
      <c r="CBN63" s="15"/>
      <c r="CBO63" s="15"/>
      <c r="CBP63" s="15"/>
      <c r="CBQ63" s="15"/>
      <c r="CBR63" s="15"/>
      <c r="CBS63" s="15"/>
      <c r="CBT63" s="15"/>
      <c r="CBU63" s="15"/>
      <c r="CBV63" s="15"/>
      <c r="CBW63" s="15"/>
      <c r="CBX63" s="15"/>
      <c r="CBY63" s="15"/>
      <c r="CBZ63" s="15"/>
      <c r="CCA63" s="15"/>
      <c r="CCB63" s="15"/>
      <c r="CCC63" s="15"/>
      <c r="CCD63" s="15"/>
      <c r="CCE63" s="15"/>
      <c r="CCF63" s="15"/>
      <c r="CCG63" s="15"/>
      <c r="CCH63" s="15"/>
      <c r="CCI63" s="15"/>
      <c r="CCJ63" s="15"/>
      <c r="CCK63" s="15"/>
      <c r="CCL63" s="15"/>
      <c r="CCM63" s="15"/>
      <c r="CCN63" s="15"/>
      <c r="CCO63" s="15"/>
      <c r="CCP63" s="15"/>
      <c r="CCQ63" s="15"/>
      <c r="CCR63" s="15"/>
      <c r="CCS63" s="15"/>
      <c r="CCT63" s="15"/>
      <c r="CCU63" s="15"/>
      <c r="CCV63" s="15"/>
      <c r="CCW63" s="15"/>
      <c r="CCX63" s="15"/>
      <c r="CCY63" s="15"/>
      <c r="CCZ63" s="15"/>
      <c r="CDA63" s="15"/>
      <c r="CDB63" s="15"/>
      <c r="CDC63" s="15"/>
      <c r="CDD63" s="15"/>
      <c r="CDE63" s="15"/>
      <c r="CDF63" s="15"/>
      <c r="CDG63" s="15"/>
      <c r="CDH63" s="15"/>
      <c r="CDI63" s="15"/>
      <c r="CDJ63" s="15"/>
      <c r="CDK63" s="15"/>
      <c r="CDL63" s="15"/>
      <c r="CDM63" s="15"/>
      <c r="CDN63" s="15"/>
      <c r="CDO63" s="15"/>
      <c r="CDP63" s="15"/>
      <c r="CDQ63" s="15"/>
      <c r="CDR63" s="15"/>
      <c r="CDS63" s="15"/>
      <c r="CDT63" s="15"/>
      <c r="CDU63" s="15"/>
      <c r="CDV63" s="15"/>
      <c r="CDW63" s="15"/>
      <c r="CDX63" s="15"/>
      <c r="CDY63" s="15"/>
      <c r="CDZ63" s="15"/>
      <c r="CEA63" s="15"/>
      <c r="CEB63" s="15"/>
      <c r="CEC63" s="15"/>
      <c r="CED63" s="15"/>
      <c r="CEE63" s="15"/>
      <c r="CEF63" s="15"/>
      <c r="CEG63" s="15"/>
      <c r="CEH63" s="15"/>
      <c r="CEI63" s="15"/>
      <c r="CEJ63" s="15"/>
      <c r="CEK63" s="15"/>
      <c r="CEL63" s="15"/>
      <c r="CEM63" s="15"/>
      <c r="CEN63" s="15"/>
      <c r="CEO63" s="15"/>
      <c r="CEP63" s="15"/>
      <c r="CEQ63" s="15"/>
      <c r="CER63" s="15"/>
      <c r="CES63" s="15"/>
      <c r="CET63" s="15"/>
      <c r="CEU63" s="15"/>
      <c r="CEV63" s="15"/>
      <c r="CEW63" s="15"/>
      <c r="CEX63" s="15"/>
      <c r="CEY63" s="15"/>
      <c r="CEZ63" s="15"/>
      <c r="CFA63" s="15"/>
      <c r="CFB63" s="15"/>
      <c r="CFC63" s="15"/>
      <c r="CFD63" s="15"/>
      <c r="CFE63" s="15"/>
      <c r="CFF63" s="15"/>
      <c r="CFG63" s="15"/>
      <c r="CFH63" s="15"/>
      <c r="CFI63" s="15"/>
      <c r="CFJ63" s="15"/>
      <c r="CFK63" s="15"/>
      <c r="CFL63" s="15"/>
      <c r="CFM63" s="15"/>
      <c r="CFN63" s="15"/>
      <c r="CFO63" s="15"/>
      <c r="CFP63" s="15"/>
      <c r="CFQ63" s="15"/>
      <c r="CFR63" s="15"/>
      <c r="CFS63" s="15"/>
      <c r="CFT63" s="15"/>
      <c r="CFU63" s="15"/>
      <c r="CFV63" s="15"/>
      <c r="CFW63" s="15"/>
      <c r="CFX63" s="15"/>
      <c r="CFY63" s="15"/>
      <c r="CFZ63" s="15"/>
      <c r="CGA63" s="15"/>
      <c r="CGB63" s="15"/>
      <c r="CGC63" s="15"/>
      <c r="CGD63" s="15"/>
      <c r="CGE63" s="15"/>
      <c r="CGF63" s="15"/>
      <c r="CGG63" s="15"/>
      <c r="CGH63" s="15"/>
      <c r="CGI63" s="15"/>
      <c r="CGJ63" s="15"/>
      <c r="CGK63" s="15"/>
      <c r="CGL63" s="15"/>
      <c r="CGM63" s="15"/>
      <c r="CGN63" s="15"/>
      <c r="CGO63" s="15"/>
      <c r="CGP63" s="15"/>
      <c r="CGQ63" s="15"/>
      <c r="CGR63" s="15"/>
      <c r="CGS63" s="15"/>
      <c r="CGT63" s="15"/>
      <c r="CGU63" s="15"/>
      <c r="CGV63" s="15"/>
      <c r="CGW63" s="15"/>
      <c r="CGX63" s="15"/>
      <c r="CGY63" s="15"/>
      <c r="CGZ63" s="15"/>
      <c r="CHA63" s="15"/>
      <c r="CHB63" s="15"/>
      <c r="CHC63" s="15"/>
      <c r="CHD63" s="15"/>
      <c r="CHE63" s="15"/>
      <c r="CHF63" s="15"/>
      <c r="CHG63" s="15"/>
      <c r="CHH63" s="15"/>
      <c r="CHI63" s="15"/>
      <c r="CHJ63" s="15"/>
      <c r="CHK63" s="15"/>
      <c r="CHL63" s="15"/>
      <c r="CHM63" s="15"/>
      <c r="CHN63" s="15"/>
      <c r="CHO63" s="15"/>
      <c r="CHP63" s="15"/>
      <c r="CHQ63" s="15"/>
      <c r="CHR63" s="15"/>
      <c r="CHS63" s="15"/>
      <c r="CHT63" s="15"/>
      <c r="CHU63" s="15"/>
      <c r="CHV63" s="15"/>
      <c r="CHW63" s="15"/>
      <c r="CHX63" s="15"/>
      <c r="CHY63" s="15"/>
      <c r="CHZ63" s="15"/>
      <c r="CIA63" s="15"/>
      <c r="CIB63" s="15"/>
      <c r="CIC63" s="15"/>
      <c r="CID63" s="15"/>
      <c r="CIE63" s="15"/>
      <c r="CIF63" s="15"/>
      <c r="CIG63" s="15"/>
      <c r="CIH63" s="15"/>
      <c r="CII63" s="15"/>
      <c r="CIJ63" s="15"/>
      <c r="CIK63" s="15"/>
      <c r="CIL63" s="15"/>
      <c r="CIM63" s="15"/>
      <c r="CIN63" s="15"/>
      <c r="CIO63" s="15"/>
      <c r="CIP63" s="15"/>
      <c r="CIQ63" s="15"/>
      <c r="CIR63" s="15"/>
      <c r="CIS63" s="15"/>
      <c r="CIT63" s="15"/>
      <c r="CIU63" s="15"/>
      <c r="CIV63" s="15"/>
      <c r="CIW63" s="15"/>
      <c r="CIX63" s="15"/>
      <c r="CIY63" s="15"/>
      <c r="CIZ63" s="15"/>
      <c r="CJA63" s="15"/>
      <c r="CJB63" s="15"/>
      <c r="CJC63" s="15"/>
      <c r="CJD63" s="15"/>
      <c r="CJE63" s="15"/>
      <c r="CJF63" s="15"/>
      <c r="CJG63" s="15"/>
      <c r="CJH63" s="15"/>
      <c r="CJI63" s="15"/>
      <c r="CJJ63" s="15"/>
      <c r="CJK63" s="15"/>
      <c r="CJL63" s="15"/>
      <c r="CJM63" s="15"/>
      <c r="CJN63" s="15"/>
      <c r="CJO63" s="15"/>
      <c r="CJP63" s="15"/>
      <c r="CJQ63" s="15"/>
      <c r="CJR63" s="15"/>
      <c r="CJS63" s="15"/>
      <c r="CJT63" s="15"/>
      <c r="CJU63" s="15"/>
      <c r="CJV63" s="15"/>
      <c r="CJW63" s="15"/>
      <c r="CJX63" s="15"/>
      <c r="CJY63" s="15"/>
      <c r="CJZ63" s="15"/>
      <c r="CKA63" s="15"/>
      <c r="CKB63" s="15"/>
      <c r="CKC63" s="15"/>
      <c r="CKD63" s="15"/>
      <c r="CKE63" s="15"/>
      <c r="CKF63" s="15"/>
      <c r="CKG63" s="15"/>
      <c r="CKH63" s="15"/>
      <c r="CKI63" s="15"/>
      <c r="CKJ63" s="15"/>
      <c r="CKK63" s="15"/>
      <c r="CKL63" s="15"/>
      <c r="CKM63" s="15"/>
      <c r="CKN63" s="15"/>
      <c r="CKO63" s="15"/>
      <c r="CKP63" s="15"/>
      <c r="CKQ63" s="15"/>
      <c r="CKR63" s="15"/>
      <c r="CKS63" s="15"/>
      <c r="CKT63" s="15"/>
      <c r="CKU63" s="15"/>
      <c r="CKV63" s="15"/>
      <c r="CKW63" s="15"/>
      <c r="CKX63" s="15"/>
      <c r="CKY63" s="15"/>
      <c r="CKZ63" s="15"/>
      <c r="CLA63" s="15"/>
      <c r="CLB63" s="15"/>
      <c r="CLC63" s="15"/>
      <c r="CLD63" s="15"/>
      <c r="CLE63" s="15"/>
      <c r="CLF63" s="15"/>
      <c r="CLG63" s="15"/>
      <c r="CLH63" s="15"/>
      <c r="CLI63" s="15"/>
      <c r="CLJ63" s="15"/>
      <c r="CLK63" s="15"/>
      <c r="CLL63" s="15"/>
      <c r="CLM63" s="15"/>
      <c r="CLN63" s="15"/>
      <c r="CLO63" s="15"/>
      <c r="CLP63" s="15"/>
      <c r="CLQ63" s="15"/>
      <c r="CLR63" s="15"/>
      <c r="CLS63" s="15"/>
      <c r="CLT63" s="15"/>
      <c r="CLU63" s="15"/>
      <c r="CLV63" s="15"/>
      <c r="CLW63" s="15"/>
      <c r="CLX63" s="15"/>
      <c r="CLY63" s="15"/>
      <c r="CLZ63" s="15"/>
      <c r="CMA63" s="15"/>
      <c r="CMB63" s="15"/>
      <c r="CMC63" s="15"/>
      <c r="CMD63" s="15"/>
      <c r="CME63" s="15"/>
      <c r="CMF63" s="15"/>
      <c r="CMG63" s="15"/>
      <c r="CMH63" s="15"/>
      <c r="CMI63" s="15"/>
      <c r="CMJ63" s="15"/>
      <c r="CMK63" s="15"/>
      <c r="CML63" s="15"/>
      <c r="CMM63" s="15"/>
      <c r="CMN63" s="15"/>
      <c r="CMO63" s="15"/>
      <c r="CMP63" s="15"/>
      <c r="CMQ63" s="15"/>
      <c r="CMR63" s="15"/>
      <c r="CMS63" s="15"/>
      <c r="CMT63" s="15"/>
      <c r="CMU63" s="15"/>
      <c r="CMV63" s="15"/>
      <c r="CMW63" s="15"/>
      <c r="CMX63" s="15"/>
      <c r="CMY63" s="15"/>
      <c r="CMZ63" s="15"/>
      <c r="CNA63" s="15"/>
      <c r="CNB63" s="15"/>
      <c r="CNC63" s="15"/>
      <c r="CND63" s="15"/>
      <c r="CNE63" s="15"/>
      <c r="CNF63" s="15"/>
      <c r="CNG63" s="15"/>
      <c r="CNH63" s="15"/>
      <c r="CNI63" s="15"/>
      <c r="CNJ63" s="15"/>
      <c r="CNK63" s="15"/>
      <c r="CNL63" s="15"/>
      <c r="CNM63" s="15"/>
      <c r="CNN63" s="15"/>
      <c r="CNO63" s="15"/>
      <c r="CNP63" s="15"/>
      <c r="CNQ63" s="15"/>
      <c r="CNR63" s="15"/>
      <c r="CNS63" s="15"/>
      <c r="CNT63" s="15"/>
      <c r="CNU63" s="15"/>
      <c r="CNV63" s="15"/>
      <c r="CNW63" s="15"/>
      <c r="CNX63" s="15"/>
      <c r="CNY63" s="15"/>
      <c r="CNZ63" s="15"/>
      <c r="COA63" s="15"/>
      <c r="COB63" s="15"/>
      <c r="COC63" s="15"/>
      <c r="COD63" s="15"/>
      <c r="COE63" s="15"/>
      <c r="COF63" s="15"/>
      <c r="COG63" s="15"/>
      <c r="COH63" s="15"/>
      <c r="COI63" s="15"/>
      <c r="COJ63" s="15"/>
      <c r="COK63" s="15"/>
      <c r="COL63" s="15"/>
      <c r="COM63" s="15"/>
      <c r="CON63" s="15"/>
      <c r="COO63" s="15"/>
      <c r="COP63" s="15"/>
      <c r="COQ63" s="15"/>
      <c r="COR63" s="15"/>
      <c r="COS63" s="15"/>
      <c r="COT63" s="15"/>
      <c r="COU63" s="15"/>
      <c r="COV63" s="15"/>
      <c r="COW63" s="15"/>
      <c r="COX63" s="15"/>
      <c r="COY63" s="15"/>
      <c r="COZ63" s="15"/>
      <c r="CPA63" s="15"/>
      <c r="CPB63" s="15"/>
      <c r="CPC63" s="15"/>
      <c r="CPD63" s="15"/>
      <c r="CPE63" s="15"/>
      <c r="CPF63" s="15"/>
      <c r="CPG63" s="15"/>
      <c r="CPH63" s="15"/>
      <c r="CPI63" s="15"/>
      <c r="CPJ63" s="15"/>
      <c r="CPK63" s="15"/>
      <c r="CPL63" s="15"/>
      <c r="CPM63" s="15"/>
      <c r="CPN63" s="15"/>
      <c r="CPO63" s="15"/>
      <c r="CPP63" s="15"/>
      <c r="CPQ63" s="15"/>
      <c r="CPR63" s="15"/>
      <c r="CPS63" s="15"/>
      <c r="CPT63" s="15"/>
      <c r="CPU63" s="15"/>
      <c r="CPV63" s="15"/>
      <c r="CPW63" s="15"/>
      <c r="CPX63" s="15"/>
      <c r="CPY63" s="15"/>
      <c r="CPZ63" s="15"/>
      <c r="CQA63" s="15"/>
      <c r="CQB63" s="15"/>
      <c r="CQC63" s="15"/>
      <c r="CQD63" s="15"/>
      <c r="CQE63" s="15"/>
      <c r="CQF63" s="15"/>
      <c r="CQG63" s="15"/>
      <c r="CQH63" s="15"/>
      <c r="CQI63" s="15"/>
      <c r="CQJ63" s="15"/>
      <c r="CQK63" s="15"/>
      <c r="CQL63" s="15"/>
      <c r="CQM63" s="15"/>
      <c r="CQN63" s="15"/>
      <c r="CQO63" s="15"/>
      <c r="CQP63" s="15"/>
      <c r="CQQ63" s="15"/>
      <c r="CQR63" s="15"/>
      <c r="CQS63" s="15"/>
      <c r="CQT63" s="15"/>
      <c r="CQU63" s="15"/>
      <c r="CQV63" s="15"/>
      <c r="CQW63" s="15"/>
      <c r="CQX63" s="15"/>
      <c r="CQY63" s="15"/>
      <c r="CQZ63" s="15"/>
      <c r="CRA63" s="15"/>
      <c r="CRB63" s="15"/>
      <c r="CRC63" s="15"/>
      <c r="CRD63" s="15"/>
      <c r="CRE63" s="15"/>
      <c r="CRF63" s="15"/>
      <c r="CRG63" s="15"/>
      <c r="CRH63" s="15"/>
      <c r="CRI63" s="15"/>
      <c r="CRJ63" s="15"/>
      <c r="CRK63" s="15"/>
      <c r="CRL63" s="15"/>
      <c r="CRM63" s="15"/>
      <c r="CRN63" s="15"/>
      <c r="CRO63" s="15"/>
      <c r="CRP63" s="15"/>
      <c r="CRQ63" s="15"/>
      <c r="CRR63" s="15"/>
      <c r="CRS63" s="15"/>
      <c r="CRT63" s="15"/>
      <c r="CRU63" s="15"/>
      <c r="CRV63" s="15"/>
      <c r="CRW63" s="15"/>
      <c r="CRX63" s="15"/>
      <c r="CRY63" s="15"/>
      <c r="CRZ63" s="15"/>
      <c r="CSA63" s="15"/>
      <c r="CSB63" s="15"/>
      <c r="CSC63" s="15"/>
      <c r="CSD63" s="15"/>
      <c r="CSE63" s="15"/>
      <c r="CSF63" s="15"/>
      <c r="CSG63" s="15"/>
      <c r="CSH63" s="15"/>
      <c r="CSI63" s="15"/>
      <c r="CSJ63" s="15"/>
      <c r="CSK63" s="15"/>
      <c r="CSL63" s="15"/>
      <c r="CSM63" s="15"/>
      <c r="CSN63" s="15"/>
      <c r="CSO63" s="15"/>
      <c r="CSP63" s="15"/>
      <c r="CSQ63" s="15"/>
      <c r="CSR63" s="15"/>
      <c r="CSS63" s="15"/>
      <c r="CST63" s="15"/>
      <c r="CSU63" s="15"/>
      <c r="CSV63" s="15"/>
      <c r="CSW63" s="15"/>
      <c r="CSX63" s="15"/>
      <c r="CSY63" s="15"/>
      <c r="CSZ63" s="15"/>
      <c r="CTA63" s="15"/>
      <c r="CTB63" s="15"/>
      <c r="CTC63" s="15"/>
      <c r="CTD63" s="15"/>
      <c r="CTE63" s="15"/>
      <c r="CTF63" s="15"/>
      <c r="CTG63" s="15"/>
      <c r="CTH63" s="15"/>
      <c r="CTI63" s="15"/>
      <c r="CTJ63" s="15"/>
      <c r="CTK63" s="15"/>
      <c r="CTL63" s="15"/>
      <c r="CTM63" s="15"/>
      <c r="CTN63" s="15"/>
      <c r="CTO63" s="15"/>
      <c r="CTP63" s="15"/>
      <c r="CTQ63" s="15"/>
      <c r="CTR63" s="15"/>
      <c r="CTS63" s="15"/>
      <c r="CTT63" s="15"/>
      <c r="CTU63" s="15"/>
      <c r="CTV63" s="15"/>
      <c r="CTW63" s="15"/>
      <c r="CTX63" s="15"/>
      <c r="CTY63" s="15"/>
      <c r="CTZ63" s="15"/>
      <c r="CUA63" s="15"/>
      <c r="CUB63" s="15"/>
      <c r="CUC63" s="15"/>
      <c r="CUD63" s="15"/>
      <c r="CUE63" s="15"/>
      <c r="CUF63" s="15"/>
      <c r="CUG63" s="15"/>
      <c r="CUH63" s="15"/>
      <c r="CUI63" s="15"/>
      <c r="CUJ63" s="15"/>
      <c r="CUK63" s="15"/>
      <c r="CUL63" s="15"/>
      <c r="CUM63" s="15"/>
      <c r="CUN63" s="15"/>
      <c r="CUO63" s="15"/>
      <c r="CUP63" s="15"/>
      <c r="CUQ63" s="15"/>
      <c r="CUR63" s="15"/>
      <c r="CUS63" s="15"/>
      <c r="CUT63" s="15"/>
      <c r="CUU63" s="15"/>
      <c r="CUV63" s="15"/>
      <c r="CUW63" s="15"/>
      <c r="CUX63" s="15"/>
      <c r="CUY63" s="15"/>
      <c r="CUZ63" s="15"/>
      <c r="CVA63" s="15"/>
      <c r="CVB63" s="15"/>
      <c r="CVC63" s="15"/>
      <c r="CVD63" s="15"/>
      <c r="CVE63" s="15"/>
      <c r="CVF63" s="15"/>
      <c r="CVG63" s="15"/>
      <c r="CVH63" s="15"/>
      <c r="CVI63" s="15"/>
      <c r="CVJ63" s="15"/>
      <c r="CVK63" s="15"/>
      <c r="CVL63" s="15"/>
      <c r="CVM63" s="15"/>
      <c r="CVN63" s="15"/>
      <c r="CVO63" s="15"/>
      <c r="CVP63" s="15"/>
      <c r="CVQ63" s="15"/>
      <c r="CVR63" s="15"/>
      <c r="CVS63" s="15"/>
      <c r="CVT63" s="15"/>
      <c r="CVU63" s="15"/>
      <c r="CVV63" s="15"/>
      <c r="CVW63" s="15"/>
      <c r="CVX63" s="15"/>
      <c r="CVY63" s="15"/>
      <c r="CVZ63" s="15"/>
      <c r="CWA63" s="15"/>
      <c r="CWB63" s="15"/>
      <c r="CWC63" s="15"/>
      <c r="CWD63" s="15"/>
      <c r="CWE63" s="15"/>
      <c r="CWF63" s="15"/>
      <c r="CWG63" s="15"/>
      <c r="CWH63" s="15"/>
      <c r="CWI63" s="15"/>
      <c r="CWJ63" s="15"/>
      <c r="CWK63" s="15"/>
      <c r="CWL63" s="15"/>
      <c r="CWM63" s="15"/>
      <c r="CWN63" s="15"/>
      <c r="CWO63" s="15"/>
      <c r="CWP63" s="15"/>
      <c r="CWQ63" s="15"/>
      <c r="CWR63" s="15"/>
      <c r="CWS63" s="15"/>
      <c r="CWT63" s="15"/>
      <c r="CWU63" s="15"/>
      <c r="CWV63" s="15"/>
      <c r="CWW63" s="15"/>
      <c r="CWX63" s="15"/>
      <c r="CWY63" s="15"/>
      <c r="CWZ63" s="15"/>
      <c r="CXA63" s="15"/>
      <c r="CXB63" s="15"/>
      <c r="CXC63" s="15"/>
      <c r="CXD63" s="15"/>
      <c r="CXE63" s="15"/>
      <c r="CXF63" s="15"/>
      <c r="CXG63" s="15"/>
      <c r="CXH63" s="15"/>
      <c r="CXI63" s="15"/>
      <c r="CXJ63" s="15"/>
      <c r="CXK63" s="15"/>
      <c r="CXL63" s="15"/>
      <c r="CXM63" s="15"/>
      <c r="CXN63" s="15"/>
      <c r="CXO63" s="15"/>
      <c r="CXP63" s="15"/>
      <c r="CXQ63" s="15"/>
      <c r="CXR63" s="15"/>
      <c r="CXS63" s="15"/>
      <c r="CXT63" s="15"/>
      <c r="CXU63" s="15"/>
      <c r="CXV63" s="15"/>
      <c r="CXW63" s="15"/>
      <c r="CXX63" s="15"/>
      <c r="CXY63" s="15"/>
      <c r="CXZ63" s="15"/>
      <c r="CYA63" s="15"/>
      <c r="CYB63" s="15"/>
      <c r="CYC63" s="15"/>
      <c r="CYD63" s="15"/>
      <c r="CYE63" s="15"/>
      <c r="CYF63" s="15"/>
      <c r="CYG63" s="15"/>
      <c r="CYH63" s="15"/>
      <c r="CYI63" s="15"/>
      <c r="CYJ63" s="15"/>
      <c r="CYK63" s="15"/>
      <c r="CYL63" s="15"/>
      <c r="CYM63" s="15"/>
      <c r="CYN63" s="15"/>
      <c r="CYO63" s="15"/>
      <c r="CYP63" s="15"/>
      <c r="CYQ63" s="15"/>
      <c r="CYR63" s="15"/>
      <c r="CYS63" s="15"/>
      <c r="CYT63" s="15"/>
      <c r="CYU63" s="15"/>
      <c r="CYV63" s="15"/>
      <c r="CYW63" s="15"/>
      <c r="CYX63" s="15"/>
      <c r="CYY63" s="15"/>
      <c r="CYZ63" s="15"/>
      <c r="CZA63" s="15"/>
      <c r="CZB63" s="15"/>
      <c r="CZC63" s="15"/>
      <c r="CZD63" s="15"/>
      <c r="CZE63" s="15"/>
      <c r="CZF63" s="15"/>
      <c r="CZG63" s="15"/>
      <c r="CZH63" s="15"/>
      <c r="CZI63" s="15"/>
      <c r="CZJ63" s="15"/>
      <c r="CZK63" s="15"/>
      <c r="CZL63" s="15"/>
      <c r="CZM63" s="15"/>
      <c r="CZN63" s="15"/>
      <c r="CZO63" s="15"/>
      <c r="CZP63" s="15"/>
      <c r="CZQ63" s="15"/>
      <c r="CZR63" s="15"/>
      <c r="CZS63" s="15"/>
      <c r="CZT63" s="15"/>
      <c r="CZU63" s="15"/>
      <c r="CZV63" s="15"/>
      <c r="CZW63" s="15"/>
      <c r="CZX63" s="15"/>
      <c r="CZY63" s="15"/>
      <c r="CZZ63" s="15"/>
      <c r="DAA63" s="15"/>
      <c r="DAB63" s="15"/>
      <c r="DAC63" s="15"/>
      <c r="DAD63" s="15"/>
      <c r="DAE63" s="15"/>
      <c r="DAF63" s="15"/>
      <c r="DAG63" s="15"/>
      <c r="DAH63" s="15"/>
      <c r="DAI63" s="15"/>
      <c r="DAJ63" s="15"/>
      <c r="DAK63" s="15"/>
      <c r="DAL63" s="15"/>
      <c r="DAM63" s="15"/>
      <c r="DAN63" s="15"/>
      <c r="DAO63" s="15"/>
      <c r="DAP63" s="15"/>
      <c r="DAQ63" s="15"/>
      <c r="DAR63" s="15"/>
      <c r="DAS63" s="15"/>
      <c r="DAT63" s="15"/>
      <c r="DAU63" s="15"/>
      <c r="DAV63" s="15"/>
      <c r="DAW63" s="15"/>
      <c r="DAX63" s="15"/>
      <c r="DAY63" s="15"/>
      <c r="DAZ63" s="15"/>
      <c r="DBA63" s="15"/>
      <c r="DBB63" s="15"/>
      <c r="DBC63" s="15"/>
      <c r="DBD63" s="15"/>
      <c r="DBE63" s="15"/>
      <c r="DBF63" s="15"/>
      <c r="DBG63" s="15"/>
      <c r="DBH63" s="15"/>
      <c r="DBI63" s="15"/>
      <c r="DBJ63" s="15"/>
      <c r="DBK63" s="15"/>
      <c r="DBL63" s="15"/>
      <c r="DBM63" s="15"/>
      <c r="DBN63" s="15"/>
      <c r="DBO63" s="15"/>
      <c r="DBP63" s="15"/>
      <c r="DBQ63" s="15"/>
      <c r="DBR63" s="15"/>
      <c r="DBS63" s="15"/>
      <c r="DBT63" s="15"/>
      <c r="DBU63" s="15"/>
      <c r="DBV63" s="15"/>
      <c r="DBW63" s="15"/>
      <c r="DBX63" s="15"/>
      <c r="DBY63" s="15"/>
      <c r="DBZ63" s="15"/>
      <c r="DCA63" s="15"/>
      <c r="DCB63" s="15"/>
      <c r="DCC63" s="15"/>
      <c r="DCD63" s="15"/>
      <c r="DCE63" s="15"/>
      <c r="DCF63" s="15"/>
      <c r="DCG63" s="15"/>
      <c r="DCH63" s="15"/>
      <c r="DCI63" s="15"/>
      <c r="DCJ63" s="15"/>
      <c r="DCK63" s="15"/>
      <c r="DCL63" s="15"/>
      <c r="DCM63" s="15"/>
      <c r="DCN63" s="15"/>
      <c r="DCO63" s="15"/>
      <c r="DCP63" s="15"/>
      <c r="DCQ63" s="15"/>
      <c r="DCR63" s="15"/>
      <c r="DCS63" s="15"/>
      <c r="DCT63" s="15"/>
      <c r="DCU63" s="15"/>
      <c r="DCV63" s="15"/>
      <c r="DCW63" s="15"/>
      <c r="DCX63" s="15"/>
      <c r="DCY63" s="15"/>
      <c r="DCZ63" s="15"/>
      <c r="DDA63" s="15"/>
      <c r="DDB63" s="15"/>
      <c r="DDC63" s="15"/>
      <c r="DDD63" s="15"/>
      <c r="DDE63" s="15"/>
      <c r="DDF63" s="15"/>
      <c r="DDG63" s="15"/>
      <c r="DDH63" s="15"/>
      <c r="DDI63" s="15"/>
      <c r="DDJ63" s="15"/>
      <c r="DDK63" s="15"/>
      <c r="DDL63" s="15"/>
      <c r="DDM63" s="15"/>
      <c r="DDN63" s="15"/>
      <c r="DDO63" s="15"/>
      <c r="DDP63" s="15"/>
      <c r="DDQ63" s="15"/>
      <c r="DDR63" s="15"/>
      <c r="DDS63" s="15"/>
      <c r="DDT63" s="15"/>
      <c r="DDU63" s="15"/>
      <c r="DDV63" s="15"/>
      <c r="DDW63" s="15"/>
      <c r="DDX63" s="15"/>
      <c r="DDY63" s="15"/>
      <c r="DDZ63" s="15"/>
      <c r="DEA63" s="15"/>
      <c r="DEB63" s="15"/>
      <c r="DEC63" s="15"/>
      <c r="DED63" s="15"/>
      <c r="DEE63" s="15"/>
      <c r="DEF63" s="15"/>
      <c r="DEG63" s="15"/>
      <c r="DEH63" s="15"/>
      <c r="DEI63" s="15"/>
      <c r="DEJ63" s="15"/>
      <c r="DEK63" s="15"/>
      <c r="DEL63" s="15"/>
      <c r="DEM63" s="15"/>
      <c r="DEN63" s="15"/>
      <c r="DEO63" s="15"/>
      <c r="DEP63" s="15"/>
      <c r="DEQ63" s="15"/>
      <c r="DER63" s="15"/>
      <c r="DES63" s="15"/>
      <c r="DET63" s="15"/>
      <c r="DEU63" s="15"/>
      <c r="DEV63" s="15"/>
      <c r="DEW63" s="15"/>
      <c r="DEX63" s="15"/>
      <c r="DEY63" s="15"/>
      <c r="DEZ63" s="15"/>
      <c r="DFA63" s="15"/>
      <c r="DFB63" s="15"/>
      <c r="DFC63" s="15"/>
      <c r="DFD63" s="15"/>
      <c r="DFE63" s="15"/>
      <c r="DFF63" s="15"/>
      <c r="DFG63" s="15"/>
      <c r="DFH63" s="15"/>
      <c r="DFI63" s="15"/>
      <c r="DFJ63" s="15"/>
      <c r="DFK63" s="15"/>
      <c r="DFL63" s="15"/>
      <c r="DFM63" s="15"/>
      <c r="DFN63" s="15"/>
      <c r="DFO63" s="15"/>
      <c r="DFP63" s="15"/>
      <c r="DFQ63" s="15"/>
      <c r="DFR63" s="15"/>
      <c r="DFS63" s="15"/>
      <c r="DFT63" s="15"/>
      <c r="DFU63" s="15"/>
      <c r="DFV63" s="15"/>
      <c r="DFW63" s="15"/>
      <c r="DFX63" s="15"/>
      <c r="DFY63" s="15"/>
      <c r="DFZ63" s="15"/>
      <c r="DGA63" s="15"/>
      <c r="DGB63" s="15"/>
      <c r="DGC63" s="15"/>
      <c r="DGD63" s="15"/>
      <c r="DGE63" s="15"/>
      <c r="DGF63" s="15"/>
      <c r="DGG63" s="15"/>
      <c r="DGH63" s="15"/>
      <c r="DGI63" s="15"/>
      <c r="DGJ63" s="15"/>
      <c r="DGK63" s="15"/>
      <c r="DGL63" s="15"/>
      <c r="DGM63" s="15"/>
      <c r="DGN63" s="15"/>
      <c r="DGO63" s="15"/>
      <c r="DGP63" s="15"/>
      <c r="DGQ63" s="15"/>
      <c r="DGR63" s="15"/>
      <c r="DGS63" s="15"/>
      <c r="DGT63" s="15"/>
      <c r="DGU63" s="15"/>
      <c r="DGV63" s="15"/>
      <c r="DGW63" s="15"/>
      <c r="DGX63" s="15"/>
      <c r="DGY63" s="15"/>
      <c r="DGZ63" s="15"/>
      <c r="DHA63" s="15"/>
      <c r="DHB63" s="15"/>
      <c r="DHC63" s="15"/>
      <c r="DHD63" s="15"/>
      <c r="DHE63" s="15"/>
      <c r="DHF63" s="15"/>
      <c r="DHG63" s="15"/>
      <c r="DHH63" s="15"/>
      <c r="DHI63" s="15"/>
      <c r="DHJ63" s="15"/>
      <c r="DHK63" s="15"/>
      <c r="DHL63" s="15"/>
      <c r="DHM63" s="15"/>
      <c r="DHN63" s="15"/>
      <c r="DHO63" s="15"/>
      <c r="DHP63" s="15"/>
      <c r="DHQ63" s="15"/>
      <c r="DHR63" s="15"/>
      <c r="DHS63" s="15"/>
      <c r="DHT63" s="15"/>
      <c r="DHU63" s="15"/>
      <c r="DHV63" s="15"/>
      <c r="DHW63" s="15"/>
      <c r="DHX63" s="15"/>
      <c r="DHY63" s="15"/>
      <c r="DHZ63" s="15"/>
      <c r="DIA63" s="15"/>
      <c r="DIB63" s="15"/>
      <c r="DIC63" s="15"/>
      <c r="DID63" s="15"/>
      <c r="DIE63" s="15"/>
      <c r="DIF63" s="15"/>
      <c r="DIG63" s="15"/>
      <c r="DIH63" s="15"/>
      <c r="DII63" s="15"/>
      <c r="DIJ63" s="15"/>
      <c r="DIK63" s="15"/>
      <c r="DIL63" s="15"/>
      <c r="DIM63" s="15"/>
      <c r="DIN63" s="15"/>
      <c r="DIO63" s="15"/>
      <c r="DIP63" s="15"/>
      <c r="DIQ63" s="15"/>
      <c r="DIR63" s="15"/>
      <c r="DIS63" s="15"/>
      <c r="DIT63" s="15"/>
      <c r="DIU63" s="15"/>
      <c r="DIV63" s="15"/>
      <c r="DIW63" s="15"/>
      <c r="DIX63" s="15"/>
      <c r="DIY63" s="15"/>
      <c r="DIZ63" s="15"/>
      <c r="DJA63" s="15"/>
      <c r="DJB63" s="15"/>
      <c r="DJC63" s="15"/>
      <c r="DJD63" s="15"/>
      <c r="DJE63" s="15"/>
      <c r="DJF63" s="15"/>
      <c r="DJG63" s="15"/>
      <c r="DJH63" s="15"/>
      <c r="DJI63" s="15"/>
      <c r="DJJ63" s="15"/>
      <c r="DJK63" s="15"/>
      <c r="DJL63" s="15"/>
      <c r="DJM63" s="15"/>
      <c r="DJN63" s="15"/>
      <c r="DJO63" s="15"/>
      <c r="DJP63" s="15"/>
      <c r="DJQ63" s="15"/>
      <c r="DJR63" s="15"/>
      <c r="DJS63" s="15"/>
      <c r="DJT63" s="15"/>
      <c r="DJU63" s="15"/>
      <c r="DJV63" s="15"/>
      <c r="DJW63" s="15"/>
      <c r="DJX63" s="15"/>
      <c r="DJY63" s="15"/>
      <c r="DJZ63" s="15"/>
      <c r="DKA63" s="15"/>
      <c r="DKB63" s="15"/>
      <c r="DKC63" s="15"/>
      <c r="DKD63" s="15"/>
      <c r="DKE63" s="15"/>
      <c r="DKF63" s="15"/>
      <c r="DKG63" s="15"/>
      <c r="DKH63" s="15"/>
      <c r="DKI63" s="15"/>
      <c r="DKJ63" s="15"/>
      <c r="DKK63" s="15"/>
      <c r="DKL63" s="15"/>
      <c r="DKM63" s="15"/>
      <c r="DKN63" s="15"/>
      <c r="DKO63" s="15"/>
      <c r="DKP63" s="15"/>
      <c r="DKQ63" s="15"/>
      <c r="DKR63" s="15"/>
      <c r="DKS63" s="15"/>
      <c r="DKT63" s="15"/>
      <c r="DKU63" s="15"/>
      <c r="DKV63" s="15"/>
      <c r="DKW63" s="15"/>
      <c r="DKX63" s="15"/>
      <c r="DKY63" s="15"/>
      <c r="DKZ63" s="15"/>
      <c r="DLA63" s="15"/>
      <c r="DLB63" s="15"/>
      <c r="DLC63" s="15"/>
      <c r="DLD63" s="15"/>
      <c r="DLE63" s="15"/>
      <c r="DLF63" s="15"/>
      <c r="DLG63" s="15"/>
      <c r="DLH63" s="15"/>
      <c r="DLI63" s="15"/>
      <c r="DLJ63" s="15"/>
      <c r="DLK63" s="15"/>
      <c r="DLL63" s="15"/>
      <c r="DLM63" s="15"/>
      <c r="DLN63" s="15"/>
      <c r="DLO63" s="15"/>
      <c r="DLP63" s="15"/>
      <c r="DLQ63" s="15"/>
      <c r="DLR63" s="15"/>
      <c r="DLS63" s="15"/>
      <c r="DLT63" s="15"/>
      <c r="DLU63" s="15"/>
      <c r="DLV63" s="15"/>
      <c r="DLW63" s="15"/>
      <c r="DLX63" s="15"/>
      <c r="DLY63" s="15"/>
      <c r="DLZ63" s="15"/>
      <c r="DMA63" s="15"/>
      <c r="DMB63" s="15"/>
      <c r="DMC63" s="15"/>
      <c r="DMD63" s="15"/>
      <c r="DME63" s="15"/>
      <c r="DMF63" s="15"/>
      <c r="DMG63" s="15"/>
      <c r="DMH63" s="15"/>
      <c r="DMI63" s="15"/>
      <c r="DMJ63" s="15"/>
      <c r="DMK63" s="15"/>
      <c r="DML63" s="15"/>
      <c r="DMM63" s="15"/>
      <c r="DMN63" s="15"/>
      <c r="DMO63" s="15"/>
      <c r="DMP63" s="15"/>
      <c r="DMQ63" s="15"/>
      <c r="DMR63" s="15"/>
      <c r="DMS63" s="15"/>
      <c r="DMT63" s="15"/>
      <c r="DMU63" s="15"/>
      <c r="DMV63" s="15"/>
      <c r="DMW63" s="15"/>
      <c r="DMX63" s="15"/>
      <c r="DMY63" s="15"/>
      <c r="DMZ63" s="15"/>
      <c r="DNA63" s="15"/>
      <c r="DNB63" s="15"/>
      <c r="DNC63" s="15"/>
      <c r="DND63" s="15"/>
      <c r="DNE63" s="15"/>
      <c r="DNF63" s="15"/>
      <c r="DNG63" s="15"/>
      <c r="DNH63" s="15"/>
      <c r="DNI63" s="15"/>
      <c r="DNJ63" s="15"/>
      <c r="DNK63" s="15"/>
      <c r="DNL63" s="15"/>
      <c r="DNM63" s="15"/>
      <c r="DNN63" s="15"/>
      <c r="DNO63" s="15"/>
      <c r="DNP63" s="15"/>
      <c r="DNQ63" s="15"/>
      <c r="DNR63" s="15"/>
      <c r="DNS63" s="15"/>
      <c r="DNT63" s="15"/>
      <c r="DNU63" s="15"/>
      <c r="DNV63" s="15"/>
      <c r="DNW63" s="15"/>
      <c r="DNX63" s="15"/>
      <c r="DNY63" s="15"/>
      <c r="DNZ63" s="15"/>
      <c r="DOA63" s="15"/>
      <c r="DOB63" s="15"/>
      <c r="DOC63" s="15"/>
      <c r="DOD63" s="15"/>
      <c r="DOE63" s="15"/>
      <c r="DOF63" s="15"/>
      <c r="DOG63" s="15"/>
      <c r="DOH63" s="15"/>
      <c r="DOI63" s="15"/>
      <c r="DOJ63" s="15"/>
      <c r="DOK63" s="15"/>
      <c r="DOL63" s="15"/>
      <c r="DOM63" s="15"/>
      <c r="DON63" s="15"/>
      <c r="DOO63" s="15"/>
      <c r="DOP63" s="15"/>
      <c r="DOQ63" s="15"/>
      <c r="DOR63" s="15"/>
      <c r="DOS63" s="15"/>
      <c r="DOT63" s="15"/>
      <c r="DOU63" s="15"/>
      <c r="DOV63" s="15"/>
      <c r="DOW63" s="15"/>
      <c r="DOX63" s="15"/>
      <c r="DOY63" s="15"/>
      <c r="DOZ63" s="15"/>
      <c r="DPA63" s="15"/>
      <c r="DPB63" s="15"/>
      <c r="DPC63" s="15"/>
      <c r="DPD63" s="15"/>
      <c r="DPE63" s="15"/>
      <c r="DPF63" s="15"/>
      <c r="DPG63" s="15"/>
      <c r="DPH63" s="15"/>
      <c r="DPI63" s="15"/>
      <c r="DPJ63" s="15"/>
      <c r="DPK63" s="15"/>
      <c r="DPL63" s="15"/>
      <c r="DPM63" s="15"/>
      <c r="DPN63" s="15"/>
      <c r="DPO63" s="15"/>
      <c r="DPP63" s="15"/>
      <c r="DPQ63" s="15"/>
      <c r="DPR63" s="15"/>
      <c r="DPS63" s="15"/>
      <c r="DPT63" s="15"/>
      <c r="DPU63" s="15"/>
      <c r="DPV63" s="15"/>
      <c r="DPW63" s="15"/>
      <c r="DPX63" s="15"/>
      <c r="DPY63" s="15"/>
      <c r="DPZ63" s="15"/>
      <c r="DQA63" s="15"/>
      <c r="DQB63" s="15"/>
      <c r="DQC63" s="15"/>
      <c r="DQD63" s="15"/>
      <c r="DQE63" s="15"/>
      <c r="DQF63" s="15"/>
      <c r="DQG63" s="15"/>
      <c r="DQH63" s="15"/>
      <c r="DQI63" s="15"/>
      <c r="DQJ63" s="15"/>
      <c r="DQK63" s="15"/>
      <c r="DQL63" s="15"/>
      <c r="DQM63" s="15"/>
      <c r="DQN63" s="15"/>
      <c r="DQO63" s="15"/>
      <c r="DQP63" s="15"/>
      <c r="DQQ63" s="15"/>
      <c r="DQR63" s="15"/>
      <c r="DQS63" s="15"/>
      <c r="DQT63" s="15"/>
      <c r="DQU63" s="15"/>
      <c r="DQV63" s="15"/>
      <c r="DQW63" s="15"/>
      <c r="DQX63" s="15"/>
      <c r="DQY63" s="15"/>
      <c r="DQZ63" s="15"/>
      <c r="DRA63" s="15"/>
      <c r="DRB63" s="15"/>
      <c r="DRC63" s="15"/>
      <c r="DRD63" s="15"/>
      <c r="DRE63" s="15"/>
      <c r="DRF63" s="15"/>
      <c r="DRG63" s="15"/>
      <c r="DRH63" s="15"/>
      <c r="DRI63" s="15"/>
      <c r="DRJ63" s="15"/>
      <c r="DRK63" s="15"/>
      <c r="DRL63" s="15"/>
      <c r="DRM63" s="15"/>
      <c r="DRN63" s="15"/>
      <c r="DRO63" s="15"/>
      <c r="DRP63" s="15"/>
      <c r="DRQ63" s="15"/>
      <c r="DRR63" s="15"/>
      <c r="DRS63" s="15"/>
      <c r="DRT63" s="15"/>
      <c r="DRU63" s="15"/>
      <c r="DRV63" s="15"/>
      <c r="DRW63" s="15"/>
      <c r="DRX63" s="15"/>
      <c r="DRY63" s="15"/>
      <c r="DRZ63" s="15"/>
      <c r="DSA63" s="15"/>
      <c r="DSB63" s="15"/>
      <c r="DSC63" s="15"/>
      <c r="DSD63" s="15"/>
      <c r="DSE63" s="15"/>
      <c r="DSF63" s="15"/>
      <c r="DSG63" s="15"/>
      <c r="DSH63" s="15"/>
      <c r="DSI63" s="15"/>
      <c r="DSJ63" s="15"/>
      <c r="DSK63" s="15"/>
      <c r="DSL63" s="15"/>
      <c r="DSM63" s="15"/>
      <c r="DSN63" s="15"/>
      <c r="DSO63" s="15"/>
      <c r="DSP63" s="15"/>
      <c r="DSQ63" s="15"/>
      <c r="DSR63" s="15"/>
      <c r="DSS63" s="15"/>
      <c r="DST63" s="15"/>
      <c r="DSU63" s="15"/>
      <c r="DSV63" s="15"/>
      <c r="DSW63" s="15"/>
      <c r="DSX63" s="15"/>
      <c r="DSY63" s="15"/>
      <c r="DSZ63" s="15"/>
      <c r="DTA63" s="15"/>
      <c r="DTB63" s="15"/>
      <c r="DTC63" s="15"/>
      <c r="DTD63" s="15"/>
      <c r="DTE63" s="15"/>
      <c r="DTF63" s="15"/>
      <c r="DTG63" s="15"/>
      <c r="DTH63" s="15"/>
      <c r="DTI63" s="15"/>
      <c r="DTJ63" s="15"/>
      <c r="DTK63" s="15"/>
      <c r="DTL63" s="15"/>
      <c r="DTM63" s="15"/>
      <c r="DTN63" s="15"/>
      <c r="DTO63" s="15"/>
      <c r="DTP63" s="15"/>
      <c r="DTQ63" s="15"/>
      <c r="DTR63" s="15"/>
      <c r="DTS63" s="15"/>
      <c r="DTT63" s="15"/>
      <c r="DTU63" s="15"/>
      <c r="DTV63" s="15"/>
      <c r="DTW63" s="15"/>
      <c r="DTX63" s="15"/>
      <c r="DTY63" s="15"/>
      <c r="DTZ63" s="15"/>
      <c r="DUA63" s="15"/>
      <c r="DUB63" s="15"/>
      <c r="DUC63" s="15"/>
      <c r="DUD63" s="15"/>
      <c r="DUE63" s="15"/>
      <c r="DUF63" s="15"/>
      <c r="DUG63" s="15"/>
      <c r="DUH63" s="15"/>
      <c r="DUI63" s="15"/>
      <c r="DUJ63" s="15"/>
      <c r="DUK63" s="15"/>
      <c r="DUL63" s="15"/>
      <c r="DUM63" s="15"/>
      <c r="DUN63" s="15"/>
      <c r="DUO63" s="15"/>
      <c r="DUP63" s="15"/>
      <c r="DUQ63" s="15"/>
      <c r="DUR63" s="15"/>
      <c r="DUS63" s="15"/>
      <c r="DUT63" s="15"/>
      <c r="DUU63" s="15"/>
      <c r="DUV63" s="15"/>
      <c r="DUW63" s="15"/>
      <c r="DUX63" s="15"/>
      <c r="DUY63" s="15"/>
      <c r="DUZ63" s="15"/>
      <c r="DVA63" s="15"/>
      <c r="DVB63" s="15"/>
      <c r="DVC63" s="15"/>
      <c r="DVD63" s="15"/>
      <c r="DVE63" s="15"/>
      <c r="DVF63" s="15"/>
      <c r="DVG63" s="15"/>
      <c r="DVH63" s="15"/>
      <c r="DVI63" s="15"/>
      <c r="DVJ63" s="15"/>
      <c r="DVK63" s="15"/>
      <c r="DVL63" s="15"/>
      <c r="DVM63" s="15"/>
      <c r="DVN63" s="15"/>
      <c r="DVO63" s="15"/>
      <c r="DVP63" s="15"/>
      <c r="DVQ63" s="15"/>
      <c r="DVR63" s="15"/>
      <c r="DVS63" s="15"/>
      <c r="DVT63" s="15"/>
      <c r="DVU63" s="15"/>
      <c r="DVV63" s="15"/>
      <c r="DVW63" s="15"/>
      <c r="DVX63" s="15"/>
      <c r="DVY63" s="15"/>
      <c r="DVZ63" s="15"/>
      <c r="DWA63" s="15"/>
      <c r="DWB63" s="15"/>
      <c r="DWC63" s="15"/>
      <c r="DWD63" s="15"/>
      <c r="DWE63" s="15"/>
      <c r="DWF63" s="15"/>
      <c r="DWG63" s="15"/>
      <c r="DWH63" s="15"/>
      <c r="DWI63" s="15"/>
      <c r="DWJ63" s="15"/>
      <c r="DWK63" s="15"/>
      <c r="DWL63" s="15"/>
      <c r="DWM63" s="15"/>
      <c r="DWN63" s="15"/>
      <c r="DWO63" s="15"/>
      <c r="DWP63" s="15"/>
      <c r="DWQ63" s="15"/>
      <c r="DWR63" s="15"/>
      <c r="DWS63" s="15"/>
      <c r="DWT63" s="15"/>
      <c r="DWU63" s="15"/>
      <c r="DWV63" s="15"/>
      <c r="DWW63" s="15"/>
      <c r="DWX63" s="15"/>
      <c r="DWY63" s="15"/>
      <c r="DWZ63" s="15"/>
      <c r="DXA63" s="15"/>
      <c r="DXB63" s="15"/>
      <c r="DXC63" s="15"/>
      <c r="DXD63" s="15"/>
      <c r="DXE63" s="15"/>
      <c r="DXF63" s="15"/>
      <c r="DXG63" s="15"/>
      <c r="DXH63" s="15"/>
      <c r="DXI63" s="15"/>
      <c r="DXJ63" s="15"/>
      <c r="DXK63" s="15"/>
      <c r="DXL63" s="15"/>
      <c r="DXM63" s="15"/>
      <c r="DXN63" s="15"/>
      <c r="DXO63" s="15"/>
      <c r="DXP63" s="15"/>
      <c r="DXQ63" s="15"/>
      <c r="DXR63" s="15"/>
      <c r="DXS63" s="15"/>
      <c r="DXT63" s="15"/>
      <c r="DXU63" s="15"/>
      <c r="DXV63" s="15"/>
      <c r="DXW63" s="15"/>
      <c r="DXX63" s="15"/>
      <c r="DXY63" s="15"/>
      <c r="DXZ63" s="15"/>
      <c r="DYA63" s="15"/>
      <c r="DYB63" s="15"/>
      <c r="DYC63" s="15"/>
      <c r="DYD63" s="15"/>
      <c r="DYE63" s="15"/>
      <c r="DYF63" s="15"/>
      <c r="DYG63" s="15"/>
      <c r="DYH63" s="15"/>
      <c r="DYI63" s="15"/>
      <c r="DYJ63" s="15"/>
      <c r="DYK63" s="15"/>
      <c r="DYL63" s="15"/>
      <c r="DYM63" s="15"/>
      <c r="DYN63" s="15"/>
      <c r="DYO63" s="15"/>
      <c r="DYP63" s="15"/>
      <c r="DYQ63" s="15"/>
      <c r="DYR63" s="15"/>
      <c r="DYS63" s="15"/>
      <c r="DYT63" s="15"/>
      <c r="DYU63" s="15"/>
      <c r="DYV63" s="15"/>
      <c r="DYW63" s="15"/>
      <c r="DYX63" s="15"/>
      <c r="DYY63" s="15"/>
      <c r="DYZ63" s="15"/>
      <c r="DZA63" s="15"/>
      <c r="DZB63" s="15"/>
      <c r="DZC63" s="15"/>
      <c r="DZD63" s="15"/>
      <c r="DZE63" s="15"/>
      <c r="DZF63" s="15"/>
      <c r="DZG63" s="15"/>
      <c r="DZH63" s="15"/>
      <c r="DZI63" s="15"/>
      <c r="DZJ63" s="15"/>
      <c r="DZK63" s="15"/>
      <c r="DZL63" s="15"/>
      <c r="DZM63" s="15"/>
      <c r="DZN63" s="15"/>
      <c r="DZO63" s="15"/>
      <c r="DZP63" s="15"/>
      <c r="DZQ63" s="15"/>
      <c r="DZR63" s="15"/>
      <c r="DZS63" s="15"/>
      <c r="DZT63" s="15"/>
      <c r="DZU63" s="15"/>
      <c r="DZV63" s="15"/>
      <c r="DZW63" s="15"/>
      <c r="DZX63" s="15"/>
      <c r="DZY63" s="15"/>
      <c r="DZZ63" s="15"/>
      <c r="EAA63" s="15"/>
      <c r="EAB63" s="15"/>
      <c r="EAC63" s="15"/>
      <c r="EAD63" s="15"/>
      <c r="EAE63" s="15"/>
      <c r="EAF63" s="15"/>
      <c r="EAG63" s="15"/>
      <c r="EAH63" s="15"/>
      <c r="EAI63" s="15"/>
      <c r="EAJ63" s="15"/>
      <c r="EAK63" s="15"/>
      <c r="EAL63" s="15"/>
      <c r="EAM63" s="15"/>
      <c r="EAN63" s="15"/>
      <c r="EAO63" s="15"/>
      <c r="EAP63" s="15"/>
      <c r="EAQ63" s="15"/>
      <c r="EAR63" s="15"/>
      <c r="EAS63" s="15"/>
      <c r="EAT63" s="15"/>
      <c r="EAU63" s="15"/>
      <c r="EAV63" s="15"/>
      <c r="EAW63" s="15"/>
      <c r="EAX63" s="15"/>
      <c r="EAY63" s="15"/>
      <c r="EAZ63" s="15"/>
      <c r="EBA63" s="15"/>
      <c r="EBB63" s="15"/>
      <c r="EBC63" s="15"/>
      <c r="EBD63" s="15"/>
      <c r="EBE63" s="15"/>
      <c r="EBF63" s="15"/>
      <c r="EBG63" s="15"/>
      <c r="EBH63" s="15"/>
      <c r="EBI63" s="15"/>
      <c r="EBJ63" s="15"/>
      <c r="EBK63" s="15"/>
      <c r="EBL63" s="15"/>
      <c r="EBM63" s="15"/>
      <c r="EBN63" s="15"/>
      <c r="EBO63" s="15"/>
      <c r="EBP63" s="15"/>
      <c r="EBQ63" s="15"/>
      <c r="EBR63" s="15"/>
      <c r="EBS63" s="15"/>
      <c r="EBT63" s="15"/>
      <c r="EBU63" s="15"/>
      <c r="EBV63" s="15"/>
      <c r="EBW63" s="15"/>
      <c r="EBX63" s="15"/>
      <c r="EBY63" s="15"/>
      <c r="EBZ63" s="15"/>
      <c r="ECA63" s="15"/>
      <c r="ECB63" s="15"/>
      <c r="ECC63" s="15"/>
      <c r="ECD63" s="15"/>
      <c r="ECE63" s="15"/>
      <c r="ECF63" s="15"/>
      <c r="ECG63" s="15"/>
      <c r="ECH63" s="15"/>
      <c r="ECI63" s="15"/>
      <c r="ECJ63" s="15"/>
      <c r="ECK63" s="15"/>
      <c r="ECL63" s="15"/>
      <c r="ECM63" s="15"/>
      <c r="ECN63" s="15"/>
      <c r="ECO63" s="15"/>
      <c r="ECP63" s="15"/>
      <c r="ECQ63" s="15"/>
      <c r="ECR63" s="15"/>
      <c r="ECS63" s="15"/>
      <c r="ECT63" s="15"/>
      <c r="ECU63" s="15"/>
      <c r="ECV63" s="15"/>
      <c r="ECW63" s="15"/>
      <c r="ECX63" s="15"/>
      <c r="ECY63" s="15"/>
      <c r="ECZ63" s="15"/>
      <c r="EDA63" s="15"/>
      <c r="EDB63" s="15"/>
      <c r="EDC63" s="15"/>
      <c r="EDD63" s="15"/>
      <c r="EDE63" s="15"/>
      <c r="EDF63" s="15"/>
      <c r="EDG63" s="15"/>
      <c r="EDH63" s="15"/>
      <c r="EDI63" s="15"/>
      <c r="EDJ63" s="15"/>
      <c r="EDK63" s="15"/>
      <c r="EDL63" s="15"/>
      <c r="EDM63" s="15"/>
      <c r="EDN63" s="15"/>
      <c r="EDO63" s="15"/>
      <c r="EDP63" s="15"/>
      <c r="EDQ63" s="15"/>
      <c r="EDR63" s="15"/>
      <c r="EDS63" s="15"/>
      <c r="EDT63" s="15"/>
      <c r="EDU63" s="15"/>
      <c r="EDV63" s="15"/>
      <c r="EDW63" s="15"/>
      <c r="EDX63" s="15"/>
      <c r="EDY63" s="15"/>
      <c r="EDZ63" s="15"/>
      <c r="EEA63" s="15"/>
      <c r="EEB63" s="15"/>
      <c r="EEC63" s="15"/>
      <c r="EED63" s="15"/>
      <c r="EEE63" s="15"/>
      <c r="EEF63" s="15"/>
      <c r="EEG63" s="15"/>
      <c r="EEH63" s="15"/>
      <c r="EEI63" s="15"/>
      <c r="EEJ63" s="15"/>
      <c r="EEK63" s="15"/>
      <c r="EEL63" s="15"/>
      <c r="EEM63" s="15"/>
      <c r="EEN63" s="15"/>
      <c r="EEO63" s="15"/>
      <c r="EEP63" s="15"/>
      <c r="EEQ63" s="15"/>
      <c r="EER63" s="15"/>
      <c r="EES63" s="15"/>
      <c r="EET63" s="15"/>
      <c r="EEU63" s="15"/>
      <c r="EEV63" s="15"/>
      <c r="EEW63" s="15"/>
      <c r="EEX63" s="15"/>
      <c r="EEY63" s="15"/>
      <c r="EEZ63" s="15"/>
      <c r="EFA63" s="15"/>
      <c r="EFB63" s="15"/>
      <c r="EFC63" s="15"/>
      <c r="EFD63" s="15"/>
      <c r="EFE63" s="15"/>
      <c r="EFF63" s="15"/>
      <c r="EFG63" s="15"/>
      <c r="EFH63" s="15"/>
      <c r="EFI63" s="15"/>
      <c r="EFJ63" s="15"/>
      <c r="EFK63" s="15"/>
      <c r="EFL63" s="15"/>
      <c r="EFM63" s="15"/>
      <c r="EFN63" s="15"/>
      <c r="EFO63" s="15"/>
      <c r="EFP63" s="15"/>
      <c r="EFQ63" s="15"/>
      <c r="EFR63" s="15"/>
      <c r="EFS63" s="15"/>
      <c r="EFT63" s="15"/>
      <c r="EFU63" s="15"/>
      <c r="EFV63" s="15"/>
      <c r="EFW63" s="15"/>
      <c r="EFX63" s="15"/>
      <c r="EFY63" s="15"/>
      <c r="EFZ63" s="15"/>
      <c r="EGA63" s="15"/>
      <c r="EGB63" s="15"/>
      <c r="EGC63" s="15"/>
      <c r="EGD63" s="15"/>
      <c r="EGE63" s="15"/>
      <c r="EGF63" s="15"/>
      <c r="EGG63" s="15"/>
      <c r="EGH63" s="15"/>
      <c r="EGI63" s="15"/>
      <c r="EGJ63" s="15"/>
      <c r="EGK63" s="15"/>
      <c r="EGL63" s="15"/>
      <c r="EGM63" s="15"/>
      <c r="EGN63" s="15"/>
      <c r="EGO63" s="15"/>
      <c r="EGP63" s="15"/>
      <c r="EGQ63" s="15"/>
      <c r="EGR63" s="15"/>
      <c r="EGS63" s="15"/>
      <c r="EGT63" s="15"/>
      <c r="EGU63" s="15"/>
      <c r="EGV63" s="15"/>
      <c r="EGW63" s="15"/>
      <c r="EGX63" s="15"/>
      <c r="EGY63" s="15"/>
      <c r="EGZ63" s="15"/>
      <c r="EHA63" s="15"/>
      <c r="EHB63" s="15"/>
      <c r="EHC63" s="15"/>
      <c r="EHD63" s="15"/>
      <c r="EHE63" s="15"/>
      <c r="EHF63" s="15"/>
      <c r="EHG63" s="15"/>
      <c r="EHH63" s="15"/>
      <c r="EHI63" s="15"/>
      <c r="EHJ63" s="15"/>
      <c r="EHK63" s="15"/>
      <c r="EHL63" s="15"/>
      <c r="EHM63" s="15"/>
      <c r="EHN63" s="15"/>
      <c r="EHO63" s="15"/>
      <c r="EHP63" s="15"/>
      <c r="EHQ63" s="15"/>
      <c r="EHR63" s="15"/>
      <c r="EHS63" s="15"/>
      <c r="EHT63" s="15"/>
      <c r="EHU63" s="15"/>
      <c r="EHV63" s="15"/>
      <c r="EHW63" s="15"/>
      <c r="EHX63" s="15"/>
      <c r="EHY63" s="15"/>
      <c r="EHZ63" s="15"/>
      <c r="EIA63" s="15"/>
      <c r="EIB63" s="15"/>
      <c r="EIC63" s="15"/>
      <c r="EID63" s="15"/>
      <c r="EIE63" s="15"/>
      <c r="EIF63" s="15"/>
      <c r="EIG63" s="15"/>
      <c r="EIH63" s="15"/>
      <c r="EII63" s="15"/>
      <c r="EIJ63" s="15"/>
      <c r="EIK63" s="15"/>
      <c r="EIL63" s="15"/>
      <c r="EIM63" s="15"/>
      <c r="EIN63" s="15"/>
      <c r="EIO63" s="15"/>
      <c r="EIP63" s="15"/>
      <c r="EIQ63" s="15"/>
      <c r="EIR63" s="15"/>
      <c r="EIS63" s="15"/>
      <c r="EIT63" s="15"/>
      <c r="EIU63" s="15"/>
      <c r="EIV63" s="15"/>
      <c r="EIW63" s="15"/>
      <c r="EIX63" s="15"/>
      <c r="EIY63" s="15"/>
      <c r="EIZ63" s="15"/>
      <c r="EJA63" s="15"/>
      <c r="EJB63" s="15"/>
      <c r="EJC63" s="15"/>
      <c r="EJD63" s="15"/>
      <c r="EJE63" s="15"/>
      <c r="EJF63" s="15"/>
      <c r="EJG63" s="15"/>
      <c r="EJH63" s="15"/>
      <c r="EJI63" s="15"/>
      <c r="EJJ63" s="15"/>
      <c r="EJK63" s="15"/>
      <c r="EJL63" s="15"/>
      <c r="EJM63" s="15"/>
      <c r="EJN63" s="15"/>
      <c r="EJO63" s="15"/>
      <c r="EJP63" s="15"/>
      <c r="EJQ63" s="15"/>
      <c r="EJR63" s="15"/>
      <c r="EJS63" s="15"/>
      <c r="EJT63" s="15"/>
      <c r="EJU63" s="15"/>
      <c r="EJV63" s="15"/>
      <c r="EJW63" s="15"/>
      <c r="EJX63" s="15"/>
      <c r="EJY63" s="15"/>
      <c r="EJZ63" s="15"/>
      <c r="EKA63" s="15"/>
      <c r="EKB63" s="15"/>
      <c r="EKC63" s="15"/>
      <c r="EKD63" s="15"/>
      <c r="EKE63" s="15"/>
      <c r="EKF63" s="15"/>
      <c r="EKG63" s="15"/>
      <c r="EKH63" s="15"/>
      <c r="EKI63" s="15"/>
      <c r="EKJ63" s="15"/>
      <c r="EKK63" s="15"/>
      <c r="EKL63" s="15"/>
      <c r="EKM63" s="15"/>
      <c r="EKN63" s="15"/>
      <c r="EKO63" s="15"/>
      <c r="EKP63" s="15"/>
      <c r="EKQ63" s="15"/>
      <c r="EKR63" s="15"/>
      <c r="EKS63" s="15"/>
      <c r="EKT63" s="15"/>
      <c r="EKU63" s="15"/>
      <c r="EKV63" s="15"/>
      <c r="EKW63" s="15"/>
      <c r="EKX63" s="15"/>
      <c r="EKY63" s="15"/>
      <c r="EKZ63" s="15"/>
      <c r="ELA63" s="15"/>
      <c r="ELB63" s="15"/>
      <c r="ELC63" s="15"/>
      <c r="ELD63" s="15"/>
      <c r="ELE63" s="15"/>
      <c r="ELF63" s="15"/>
      <c r="ELG63" s="15"/>
      <c r="ELH63" s="15"/>
      <c r="ELI63" s="15"/>
      <c r="ELJ63" s="15"/>
      <c r="ELK63" s="15"/>
      <c r="ELL63" s="15"/>
      <c r="ELM63" s="15"/>
      <c r="ELN63" s="15"/>
      <c r="ELO63" s="15"/>
      <c r="ELP63" s="15"/>
      <c r="ELQ63" s="15"/>
      <c r="ELR63" s="15"/>
      <c r="ELS63" s="15"/>
      <c r="ELT63" s="15"/>
      <c r="ELU63" s="15"/>
      <c r="ELV63" s="15"/>
      <c r="ELW63" s="15"/>
      <c r="ELX63" s="15"/>
      <c r="ELY63" s="15"/>
      <c r="ELZ63" s="15"/>
      <c r="EMA63" s="15"/>
      <c r="EMB63" s="15"/>
      <c r="EMC63" s="15"/>
      <c r="EMD63" s="15"/>
      <c r="EME63" s="15"/>
      <c r="EMF63" s="15"/>
      <c r="EMG63" s="15"/>
      <c r="EMH63" s="15"/>
      <c r="EMI63" s="15"/>
      <c r="EMJ63" s="15"/>
      <c r="EMK63" s="15"/>
      <c r="EML63" s="15"/>
      <c r="EMM63" s="15"/>
      <c r="EMN63" s="15"/>
      <c r="EMO63" s="15"/>
      <c r="EMP63" s="15"/>
      <c r="EMQ63" s="15"/>
      <c r="EMR63" s="15"/>
      <c r="EMS63" s="15"/>
      <c r="EMT63" s="15"/>
      <c r="EMU63" s="15"/>
      <c r="EMV63" s="15"/>
      <c r="EMW63" s="15"/>
      <c r="EMX63" s="15"/>
      <c r="EMY63" s="15"/>
      <c r="EMZ63" s="15"/>
      <c r="ENA63" s="15"/>
      <c r="ENB63" s="15"/>
      <c r="ENC63" s="15"/>
      <c r="END63" s="15"/>
      <c r="ENE63" s="15"/>
      <c r="ENF63" s="15"/>
      <c r="ENG63" s="15"/>
      <c r="ENH63" s="15"/>
      <c r="ENI63" s="15"/>
      <c r="ENJ63" s="15"/>
      <c r="ENK63" s="15"/>
      <c r="ENL63" s="15"/>
      <c r="ENM63" s="15"/>
      <c r="ENN63" s="15"/>
      <c r="ENO63" s="15"/>
      <c r="ENP63" s="15"/>
      <c r="ENQ63" s="15"/>
      <c r="ENR63" s="15"/>
      <c r="ENS63" s="15"/>
      <c r="ENT63" s="15"/>
      <c r="ENU63" s="15"/>
      <c r="ENV63" s="15"/>
      <c r="ENW63" s="15"/>
      <c r="ENX63" s="15"/>
      <c r="ENY63" s="15"/>
      <c r="ENZ63" s="15"/>
      <c r="EOA63" s="15"/>
      <c r="EOB63" s="15"/>
      <c r="EOC63" s="15"/>
      <c r="EOD63" s="15"/>
      <c r="EOE63" s="15"/>
      <c r="EOF63" s="15"/>
      <c r="EOG63" s="15"/>
      <c r="EOH63" s="15"/>
      <c r="EOI63" s="15"/>
      <c r="EOJ63" s="15"/>
      <c r="EOK63" s="15"/>
      <c r="EOL63" s="15"/>
      <c r="EOM63" s="15"/>
      <c r="EON63" s="15"/>
      <c r="EOO63" s="15"/>
      <c r="EOP63" s="15"/>
      <c r="EOQ63" s="15"/>
      <c r="EOR63" s="15"/>
      <c r="EOS63" s="15"/>
      <c r="EOT63" s="15"/>
      <c r="EOU63" s="15"/>
      <c r="EOV63" s="15"/>
      <c r="EOW63" s="15"/>
      <c r="EOX63" s="15"/>
      <c r="EOY63" s="15"/>
      <c r="EOZ63" s="15"/>
      <c r="EPA63" s="15"/>
      <c r="EPB63" s="15"/>
      <c r="EPC63" s="15"/>
      <c r="EPD63" s="15"/>
      <c r="EPE63" s="15"/>
      <c r="EPF63" s="15"/>
      <c r="EPG63" s="15"/>
      <c r="EPH63" s="15"/>
      <c r="EPI63" s="15"/>
      <c r="EPJ63" s="15"/>
      <c r="EPK63" s="15"/>
      <c r="EPL63" s="15"/>
      <c r="EPM63" s="15"/>
      <c r="EPN63" s="15"/>
      <c r="EPO63" s="15"/>
      <c r="EPP63" s="15"/>
      <c r="EPQ63" s="15"/>
      <c r="EPR63" s="15"/>
      <c r="EPS63" s="15"/>
      <c r="EPT63" s="15"/>
      <c r="EPU63" s="15"/>
      <c r="EPV63" s="15"/>
      <c r="EPW63" s="15"/>
      <c r="EPX63" s="15"/>
      <c r="EPY63" s="15"/>
      <c r="EPZ63" s="15"/>
      <c r="EQA63" s="15"/>
      <c r="EQB63" s="15"/>
      <c r="EQC63" s="15"/>
      <c r="EQD63" s="15"/>
      <c r="EQE63" s="15"/>
      <c r="EQF63" s="15"/>
      <c r="EQG63" s="15"/>
      <c r="EQH63" s="15"/>
      <c r="EQI63" s="15"/>
      <c r="EQJ63" s="15"/>
      <c r="EQK63" s="15"/>
      <c r="EQL63" s="15"/>
      <c r="EQM63" s="15"/>
      <c r="EQN63" s="15"/>
      <c r="EQO63" s="15"/>
      <c r="EQP63" s="15"/>
      <c r="EQQ63" s="15"/>
      <c r="EQR63" s="15"/>
      <c r="EQS63" s="15"/>
      <c r="EQT63" s="15"/>
      <c r="EQU63" s="15"/>
      <c r="EQV63" s="15"/>
      <c r="EQW63" s="15"/>
      <c r="EQX63" s="15"/>
      <c r="EQY63" s="15"/>
      <c r="EQZ63" s="15"/>
      <c r="ERA63" s="15"/>
      <c r="ERB63" s="15"/>
      <c r="ERC63" s="15"/>
      <c r="ERD63" s="15"/>
      <c r="ERE63" s="15"/>
      <c r="ERF63" s="15"/>
      <c r="ERG63" s="15"/>
      <c r="ERH63" s="15"/>
      <c r="ERI63" s="15"/>
      <c r="ERJ63" s="15"/>
      <c r="ERK63" s="15"/>
      <c r="ERL63" s="15"/>
      <c r="ERM63" s="15"/>
      <c r="ERN63" s="15"/>
      <c r="ERO63" s="15"/>
      <c r="ERP63" s="15"/>
      <c r="ERQ63" s="15"/>
      <c r="ERR63" s="15"/>
      <c r="ERS63" s="15"/>
      <c r="ERT63" s="15"/>
      <c r="ERU63" s="15"/>
      <c r="ERV63" s="15"/>
      <c r="ERW63" s="15"/>
      <c r="ERX63" s="15"/>
      <c r="ERY63" s="15"/>
      <c r="ERZ63" s="15"/>
      <c r="ESA63" s="15"/>
      <c r="ESB63" s="15"/>
      <c r="ESC63" s="15"/>
      <c r="ESD63" s="15"/>
      <c r="ESE63" s="15"/>
      <c r="ESF63" s="15"/>
      <c r="ESG63" s="15"/>
      <c r="ESH63" s="15"/>
      <c r="ESI63" s="15"/>
      <c r="ESJ63" s="15"/>
      <c r="ESK63" s="15"/>
      <c r="ESL63" s="15"/>
      <c r="ESM63" s="15"/>
      <c r="ESN63" s="15"/>
      <c r="ESO63" s="15"/>
      <c r="ESP63" s="15"/>
      <c r="ESQ63" s="15"/>
      <c r="ESR63" s="15"/>
      <c r="ESS63" s="15"/>
      <c r="EST63" s="15"/>
      <c r="ESU63" s="15"/>
      <c r="ESV63" s="15"/>
      <c r="ESW63" s="15"/>
      <c r="ESX63" s="15"/>
      <c r="ESY63" s="15"/>
      <c r="ESZ63" s="15"/>
      <c r="ETA63" s="15"/>
      <c r="ETB63" s="15"/>
      <c r="ETC63" s="15"/>
      <c r="ETD63" s="15"/>
      <c r="ETE63" s="15"/>
      <c r="ETF63" s="15"/>
      <c r="ETG63" s="15"/>
      <c r="ETH63" s="15"/>
      <c r="ETI63" s="15"/>
      <c r="ETJ63" s="15"/>
      <c r="ETK63" s="15"/>
      <c r="ETL63" s="15"/>
      <c r="ETM63" s="15"/>
      <c r="ETN63" s="15"/>
      <c r="ETO63" s="15"/>
      <c r="ETP63" s="15"/>
      <c r="ETQ63" s="15"/>
      <c r="ETR63" s="15"/>
      <c r="ETS63" s="15"/>
      <c r="ETT63" s="15"/>
      <c r="ETU63" s="15"/>
      <c r="ETV63" s="15"/>
      <c r="ETW63" s="15"/>
      <c r="ETX63" s="15"/>
      <c r="ETY63" s="15"/>
      <c r="ETZ63" s="15"/>
      <c r="EUA63" s="15"/>
      <c r="EUB63" s="15"/>
      <c r="EUC63" s="15"/>
      <c r="EUD63" s="15"/>
      <c r="EUE63" s="15"/>
      <c r="EUF63" s="15"/>
      <c r="EUG63" s="15"/>
      <c r="EUH63" s="15"/>
      <c r="EUI63" s="15"/>
      <c r="EUJ63" s="15"/>
      <c r="EUK63" s="15"/>
      <c r="EUL63" s="15"/>
      <c r="EUM63" s="15"/>
      <c r="EUN63" s="15"/>
      <c r="EUO63" s="15"/>
      <c r="EUP63" s="15"/>
      <c r="EUQ63" s="15"/>
      <c r="EUR63" s="15"/>
      <c r="EUS63" s="15"/>
      <c r="EUT63" s="15"/>
      <c r="EUU63" s="15"/>
      <c r="EUV63" s="15"/>
      <c r="EUW63" s="15"/>
      <c r="EUX63" s="15"/>
      <c r="EUY63" s="15"/>
      <c r="EUZ63" s="15"/>
      <c r="EVA63" s="15"/>
      <c r="EVB63" s="15"/>
      <c r="EVC63" s="15"/>
      <c r="EVD63" s="15"/>
      <c r="EVE63" s="15"/>
      <c r="EVF63" s="15"/>
      <c r="EVG63" s="15"/>
      <c r="EVH63" s="15"/>
      <c r="EVI63" s="15"/>
      <c r="EVJ63" s="15"/>
      <c r="EVK63" s="15"/>
      <c r="EVL63" s="15"/>
      <c r="EVM63" s="15"/>
      <c r="EVN63" s="15"/>
      <c r="EVO63" s="15"/>
      <c r="EVP63" s="15"/>
      <c r="EVQ63" s="15"/>
      <c r="EVR63" s="15"/>
      <c r="EVS63" s="15"/>
      <c r="EVT63" s="15"/>
      <c r="EVU63" s="15"/>
      <c r="EVV63" s="15"/>
      <c r="EVW63" s="15"/>
      <c r="EVX63" s="15"/>
      <c r="EVY63" s="15"/>
      <c r="EVZ63" s="15"/>
      <c r="EWA63" s="15"/>
      <c r="EWB63" s="15"/>
      <c r="EWC63" s="15"/>
      <c r="EWD63" s="15"/>
      <c r="EWE63" s="15"/>
      <c r="EWF63" s="15"/>
      <c r="EWG63" s="15"/>
      <c r="EWH63" s="15"/>
      <c r="EWI63" s="15"/>
      <c r="EWJ63" s="15"/>
      <c r="EWK63" s="15"/>
      <c r="EWL63" s="15"/>
      <c r="EWM63" s="15"/>
      <c r="EWN63" s="15"/>
      <c r="EWO63" s="15"/>
      <c r="EWP63" s="15"/>
      <c r="EWQ63" s="15"/>
      <c r="EWR63" s="15"/>
      <c r="EWS63" s="15"/>
      <c r="EWT63" s="15"/>
      <c r="EWU63" s="15"/>
      <c r="EWV63" s="15"/>
      <c r="EWW63" s="15"/>
      <c r="EWX63" s="15"/>
      <c r="EWY63" s="15"/>
      <c r="EWZ63" s="15"/>
      <c r="EXA63" s="15"/>
      <c r="EXB63" s="15"/>
      <c r="EXC63" s="15"/>
      <c r="EXD63" s="15"/>
      <c r="EXE63" s="15"/>
      <c r="EXF63" s="15"/>
      <c r="EXG63" s="15"/>
      <c r="EXH63" s="15"/>
      <c r="EXI63" s="15"/>
      <c r="EXJ63" s="15"/>
      <c r="EXK63" s="15"/>
      <c r="EXL63" s="15"/>
      <c r="EXM63" s="15"/>
      <c r="EXN63" s="15"/>
      <c r="EXO63" s="15"/>
      <c r="EXP63" s="15"/>
      <c r="EXQ63" s="15"/>
      <c r="EXR63" s="15"/>
      <c r="EXS63" s="15"/>
      <c r="EXT63" s="15"/>
      <c r="EXU63" s="15"/>
      <c r="EXV63" s="15"/>
      <c r="EXW63" s="15"/>
      <c r="EXX63" s="15"/>
      <c r="EXY63" s="15"/>
      <c r="EXZ63" s="15"/>
      <c r="EYA63" s="15"/>
      <c r="EYB63" s="15"/>
      <c r="EYC63" s="15"/>
      <c r="EYD63" s="15"/>
      <c r="EYE63" s="15"/>
      <c r="EYF63" s="15"/>
      <c r="EYG63" s="15"/>
      <c r="EYH63" s="15"/>
      <c r="EYI63" s="15"/>
      <c r="EYJ63" s="15"/>
      <c r="EYK63" s="15"/>
      <c r="EYL63" s="15"/>
      <c r="EYM63" s="15"/>
      <c r="EYN63" s="15"/>
      <c r="EYO63" s="15"/>
      <c r="EYP63" s="15"/>
      <c r="EYQ63" s="15"/>
      <c r="EYR63" s="15"/>
      <c r="EYS63" s="15"/>
      <c r="EYT63" s="15"/>
      <c r="EYU63" s="15"/>
      <c r="EYV63" s="15"/>
      <c r="EYW63" s="15"/>
      <c r="EYX63" s="15"/>
      <c r="EYY63" s="15"/>
      <c r="EYZ63" s="15"/>
      <c r="EZA63" s="15"/>
      <c r="EZB63" s="15"/>
      <c r="EZC63" s="15"/>
      <c r="EZD63" s="15"/>
      <c r="EZE63" s="15"/>
      <c r="EZF63" s="15"/>
      <c r="EZG63" s="15"/>
      <c r="EZH63" s="15"/>
      <c r="EZI63" s="15"/>
      <c r="EZJ63" s="15"/>
      <c r="EZK63" s="15"/>
      <c r="EZL63" s="15"/>
      <c r="EZM63" s="15"/>
      <c r="EZN63" s="15"/>
      <c r="EZO63" s="15"/>
      <c r="EZP63" s="15"/>
      <c r="EZQ63" s="15"/>
      <c r="EZR63" s="15"/>
      <c r="EZS63" s="15"/>
      <c r="EZT63" s="15"/>
      <c r="EZU63" s="15"/>
      <c r="EZV63" s="15"/>
      <c r="EZW63" s="15"/>
      <c r="EZX63" s="15"/>
      <c r="EZY63" s="15"/>
      <c r="EZZ63" s="15"/>
      <c r="FAA63" s="15"/>
      <c r="FAB63" s="15"/>
      <c r="FAC63" s="15"/>
      <c r="FAD63" s="15"/>
      <c r="FAE63" s="15"/>
      <c r="FAF63" s="15"/>
      <c r="FAG63" s="15"/>
      <c r="FAH63" s="15"/>
      <c r="FAI63" s="15"/>
      <c r="FAJ63" s="15"/>
      <c r="FAK63" s="15"/>
      <c r="FAL63" s="15"/>
      <c r="FAM63" s="15"/>
      <c r="FAN63" s="15"/>
      <c r="FAO63" s="15"/>
      <c r="FAP63" s="15"/>
      <c r="FAQ63" s="15"/>
      <c r="FAR63" s="15"/>
      <c r="FAS63" s="15"/>
      <c r="FAT63" s="15"/>
      <c r="FAU63" s="15"/>
      <c r="FAV63" s="15"/>
      <c r="FAW63" s="15"/>
      <c r="FAX63" s="15"/>
      <c r="FAY63" s="15"/>
      <c r="FAZ63" s="15"/>
      <c r="FBA63" s="15"/>
      <c r="FBB63" s="15"/>
      <c r="FBC63" s="15"/>
      <c r="FBD63" s="15"/>
      <c r="FBE63" s="15"/>
      <c r="FBF63" s="15"/>
      <c r="FBG63" s="15"/>
      <c r="FBH63" s="15"/>
      <c r="FBI63" s="15"/>
      <c r="FBJ63" s="15"/>
      <c r="FBK63" s="15"/>
      <c r="FBL63" s="15"/>
      <c r="FBM63" s="15"/>
      <c r="FBN63" s="15"/>
      <c r="FBO63" s="15"/>
      <c r="FBP63" s="15"/>
      <c r="FBQ63" s="15"/>
      <c r="FBR63" s="15"/>
      <c r="FBS63" s="15"/>
      <c r="FBT63" s="15"/>
      <c r="FBU63" s="15"/>
      <c r="FBV63" s="15"/>
      <c r="FBW63" s="15"/>
      <c r="FBX63" s="15"/>
      <c r="FBY63" s="15"/>
      <c r="FBZ63" s="15"/>
      <c r="FCA63" s="15"/>
      <c r="FCB63" s="15"/>
      <c r="FCC63" s="15"/>
      <c r="FCD63" s="15"/>
      <c r="FCE63" s="15"/>
      <c r="FCF63" s="15"/>
      <c r="FCG63" s="15"/>
      <c r="FCH63" s="15"/>
      <c r="FCI63" s="15"/>
      <c r="FCJ63" s="15"/>
      <c r="FCK63" s="15"/>
      <c r="FCL63" s="15"/>
      <c r="FCM63" s="15"/>
      <c r="FCN63" s="15"/>
      <c r="FCO63" s="15"/>
      <c r="FCP63" s="15"/>
      <c r="FCQ63" s="15"/>
      <c r="FCR63" s="15"/>
      <c r="FCS63" s="15"/>
      <c r="FCT63" s="15"/>
      <c r="FCU63" s="15"/>
      <c r="FCV63" s="15"/>
      <c r="FCW63" s="15"/>
      <c r="FCX63" s="15"/>
      <c r="FCY63" s="15"/>
      <c r="FCZ63" s="15"/>
      <c r="FDA63" s="15"/>
      <c r="FDB63" s="15"/>
      <c r="FDC63" s="15"/>
      <c r="FDD63" s="15"/>
      <c r="FDE63" s="15"/>
      <c r="FDF63" s="15"/>
      <c r="FDG63" s="15"/>
      <c r="FDH63" s="15"/>
      <c r="FDI63" s="15"/>
      <c r="FDJ63" s="15"/>
      <c r="FDK63" s="15"/>
      <c r="FDL63" s="15"/>
      <c r="FDM63" s="15"/>
      <c r="FDN63" s="15"/>
      <c r="FDO63" s="15"/>
      <c r="FDP63" s="15"/>
      <c r="FDQ63" s="15"/>
      <c r="FDR63" s="15"/>
      <c r="FDS63" s="15"/>
      <c r="FDT63" s="15"/>
      <c r="FDU63" s="15"/>
      <c r="FDV63" s="15"/>
      <c r="FDW63" s="15"/>
      <c r="FDX63" s="15"/>
      <c r="FDY63" s="15"/>
      <c r="FDZ63" s="15"/>
      <c r="FEA63" s="15"/>
      <c r="FEB63" s="15"/>
      <c r="FEC63" s="15"/>
      <c r="FED63" s="15"/>
      <c r="FEE63" s="15"/>
      <c r="FEF63" s="15"/>
      <c r="FEG63" s="15"/>
      <c r="FEH63" s="15"/>
      <c r="FEI63" s="15"/>
      <c r="FEJ63" s="15"/>
      <c r="FEK63" s="15"/>
      <c r="FEL63" s="15"/>
      <c r="FEM63" s="15"/>
      <c r="FEN63" s="15"/>
      <c r="FEO63" s="15"/>
      <c r="FEP63" s="15"/>
      <c r="FEQ63" s="15"/>
      <c r="FER63" s="15"/>
      <c r="FES63" s="15"/>
      <c r="FET63" s="15"/>
      <c r="FEU63" s="15"/>
      <c r="FEV63" s="15"/>
      <c r="FEW63" s="15"/>
      <c r="FEX63" s="15"/>
      <c r="FEY63" s="15"/>
      <c r="FEZ63" s="15"/>
      <c r="FFA63" s="15"/>
      <c r="FFB63" s="15"/>
      <c r="FFC63" s="15"/>
      <c r="FFD63" s="15"/>
      <c r="FFE63" s="15"/>
      <c r="FFF63" s="15"/>
      <c r="FFG63" s="15"/>
      <c r="FFH63" s="15"/>
      <c r="FFI63" s="15"/>
      <c r="FFJ63" s="15"/>
      <c r="FFK63" s="15"/>
      <c r="FFL63" s="15"/>
      <c r="FFM63" s="15"/>
      <c r="FFN63" s="15"/>
      <c r="FFO63" s="15"/>
      <c r="FFP63" s="15"/>
      <c r="FFQ63" s="15"/>
      <c r="FFR63" s="15"/>
      <c r="FFS63" s="15"/>
      <c r="FFT63" s="15"/>
      <c r="FFU63" s="15"/>
      <c r="FFV63" s="15"/>
      <c r="FFW63" s="15"/>
      <c r="FFX63" s="15"/>
      <c r="FFY63" s="15"/>
      <c r="FFZ63" s="15"/>
      <c r="FGA63" s="15"/>
      <c r="FGB63" s="15"/>
      <c r="FGC63" s="15"/>
      <c r="FGD63" s="15"/>
      <c r="FGE63" s="15"/>
      <c r="FGF63" s="15"/>
      <c r="FGG63" s="15"/>
      <c r="FGH63" s="15"/>
      <c r="FGI63" s="15"/>
      <c r="FGJ63" s="15"/>
      <c r="FGK63" s="15"/>
      <c r="FGL63" s="15"/>
      <c r="FGM63" s="15"/>
      <c r="FGN63" s="15"/>
      <c r="FGO63" s="15"/>
      <c r="FGP63" s="15"/>
      <c r="FGQ63" s="15"/>
      <c r="FGR63" s="15"/>
      <c r="FGS63" s="15"/>
      <c r="FGT63" s="15"/>
      <c r="FGU63" s="15"/>
      <c r="FGV63" s="15"/>
      <c r="FGW63" s="15"/>
      <c r="FGX63" s="15"/>
      <c r="FGY63" s="15"/>
      <c r="FGZ63" s="15"/>
      <c r="FHA63" s="15"/>
      <c r="FHB63" s="15"/>
      <c r="FHC63" s="15"/>
      <c r="FHD63" s="15"/>
      <c r="FHE63" s="15"/>
      <c r="FHF63" s="15"/>
      <c r="FHG63" s="15"/>
      <c r="FHH63" s="15"/>
      <c r="FHI63" s="15"/>
      <c r="FHJ63" s="15"/>
      <c r="FHK63" s="15"/>
      <c r="FHL63" s="15"/>
      <c r="FHM63" s="15"/>
      <c r="FHN63" s="15"/>
      <c r="FHO63" s="15"/>
      <c r="FHP63" s="15"/>
      <c r="FHQ63" s="15"/>
      <c r="FHR63" s="15"/>
      <c r="FHS63" s="15"/>
      <c r="FHT63" s="15"/>
      <c r="FHU63" s="15"/>
      <c r="FHV63" s="15"/>
      <c r="FHW63" s="15"/>
      <c r="FHX63" s="15"/>
      <c r="FHY63" s="15"/>
      <c r="FHZ63" s="15"/>
      <c r="FIA63" s="15"/>
      <c r="FIB63" s="15"/>
      <c r="FIC63" s="15"/>
      <c r="FID63" s="15"/>
      <c r="FIE63" s="15"/>
      <c r="FIF63" s="15"/>
      <c r="FIG63" s="15"/>
      <c r="FIH63" s="15"/>
      <c r="FII63" s="15"/>
      <c r="FIJ63" s="15"/>
      <c r="FIK63" s="15"/>
      <c r="FIL63" s="15"/>
      <c r="FIM63" s="15"/>
      <c r="FIN63" s="15"/>
      <c r="FIO63" s="15"/>
      <c r="FIP63" s="15"/>
      <c r="FIQ63" s="15"/>
      <c r="FIR63" s="15"/>
      <c r="FIS63" s="15"/>
      <c r="FIT63" s="15"/>
      <c r="FIU63" s="15"/>
      <c r="FIV63" s="15"/>
      <c r="FIW63" s="15"/>
      <c r="FIX63" s="15"/>
      <c r="FIY63" s="15"/>
      <c r="FIZ63" s="15"/>
      <c r="FJA63" s="15"/>
      <c r="FJB63" s="15"/>
      <c r="FJC63" s="15"/>
      <c r="FJD63" s="15"/>
      <c r="FJE63" s="15"/>
      <c r="FJF63" s="15"/>
      <c r="FJG63" s="15"/>
      <c r="FJH63" s="15"/>
      <c r="FJI63" s="15"/>
      <c r="FJJ63" s="15"/>
      <c r="FJK63" s="15"/>
      <c r="FJL63" s="15"/>
      <c r="FJM63" s="15"/>
      <c r="FJN63" s="15"/>
      <c r="FJO63" s="15"/>
      <c r="FJP63" s="15"/>
      <c r="FJQ63" s="15"/>
      <c r="FJR63" s="15"/>
      <c r="FJS63" s="15"/>
      <c r="FJT63" s="15"/>
      <c r="FJU63" s="15"/>
      <c r="FJV63" s="15"/>
      <c r="FJW63" s="15"/>
      <c r="FJX63" s="15"/>
      <c r="FJY63" s="15"/>
      <c r="FJZ63" s="15"/>
      <c r="FKA63" s="15"/>
      <c r="FKB63" s="15"/>
      <c r="FKC63" s="15"/>
      <c r="FKD63" s="15"/>
      <c r="FKE63" s="15"/>
      <c r="FKF63" s="15"/>
      <c r="FKG63" s="15"/>
      <c r="FKH63" s="15"/>
      <c r="FKI63" s="15"/>
      <c r="FKJ63" s="15"/>
      <c r="FKK63" s="15"/>
      <c r="FKL63" s="15"/>
      <c r="FKM63" s="15"/>
      <c r="FKN63" s="15"/>
      <c r="FKO63" s="15"/>
      <c r="FKP63" s="15"/>
      <c r="FKQ63" s="15"/>
      <c r="FKR63" s="15"/>
      <c r="FKS63" s="15"/>
      <c r="FKT63" s="15"/>
      <c r="FKU63" s="15"/>
      <c r="FKV63" s="15"/>
      <c r="FKW63" s="15"/>
      <c r="FKX63" s="15"/>
      <c r="FKY63" s="15"/>
      <c r="FKZ63" s="15"/>
      <c r="FLA63" s="15"/>
      <c r="FLB63" s="15"/>
      <c r="FLC63" s="15"/>
      <c r="FLD63" s="15"/>
      <c r="FLE63" s="15"/>
      <c r="FLF63" s="15"/>
      <c r="FLG63" s="15"/>
      <c r="FLH63" s="15"/>
      <c r="FLI63" s="15"/>
      <c r="FLJ63" s="15"/>
      <c r="FLK63" s="15"/>
      <c r="FLL63" s="15"/>
      <c r="FLM63" s="15"/>
      <c r="FLN63" s="15"/>
      <c r="FLO63" s="15"/>
      <c r="FLP63" s="15"/>
      <c r="FLQ63" s="15"/>
      <c r="FLR63" s="15"/>
      <c r="FLS63" s="15"/>
      <c r="FLT63" s="15"/>
      <c r="FLU63" s="15"/>
      <c r="FLV63" s="15"/>
      <c r="FLW63" s="15"/>
      <c r="FLX63" s="15"/>
      <c r="FLY63" s="15"/>
      <c r="FLZ63" s="15"/>
      <c r="FMA63" s="15"/>
      <c r="FMB63" s="15"/>
      <c r="FMC63" s="15"/>
      <c r="FMD63" s="15"/>
      <c r="FME63" s="15"/>
      <c r="FMF63" s="15"/>
      <c r="FMG63" s="15"/>
      <c r="FMH63" s="15"/>
      <c r="FMI63" s="15"/>
      <c r="FMJ63" s="15"/>
      <c r="FMK63" s="15"/>
      <c r="FML63" s="15"/>
      <c r="FMM63" s="15"/>
      <c r="FMN63" s="15"/>
      <c r="FMO63" s="15"/>
      <c r="FMP63" s="15"/>
      <c r="FMQ63" s="15"/>
      <c r="FMR63" s="15"/>
      <c r="FMS63" s="15"/>
      <c r="FMT63" s="15"/>
      <c r="FMU63" s="15"/>
      <c r="FMV63" s="15"/>
      <c r="FMW63" s="15"/>
      <c r="FMX63" s="15"/>
      <c r="FMY63" s="15"/>
      <c r="FMZ63" s="15"/>
      <c r="FNA63" s="15"/>
      <c r="FNB63" s="15"/>
      <c r="FNC63" s="15"/>
      <c r="FND63" s="15"/>
      <c r="FNE63" s="15"/>
      <c r="FNF63" s="15"/>
      <c r="FNG63" s="15"/>
      <c r="FNH63" s="15"/>
      <c r="FNI63" s="15"/>
      <c r="FNJ63" s="15"/>
      <c r="FNK63" s="15"/>
      <c r="FNL63" s="15"/>
      <c r="FNM63" s="15"/>
      <c r="FNN63" s="15"/>
      <c r="FNO63" s="15"/>
      <c r="FNP63" s="15"/>
      <c r="FNQ63" s="15"/>
      <c r="FNR63" s="15"/>
      <c r="FNS63" s="15"/>
      <c r="FNT63" s="15"/>
      <c r="FNU63" s="15"/>
      <c r="FNV63" s="15"/>
      <c r="FNW63" s="15"/>
      <c r="FNX63" s="15"/>
      <c r="FNY63" s="15"/>
      <c r="FNZ63" s="15"/>
      <c r="FOA63" s="15"/>
      <c r="FOB63" s="15"/>
      <c r="FOC63" s="15"/>
      <c r="FOD63" s="15"/>
      <c r="FOE63" s="15"/>
      <c r="FOF63" s="15"/>
      <c r="FOG63" s="15"/>
      <c r="FOH63" s="15"/>
      <c r="FOI63" s="15"/>
      <c r="FOJ63" s="15"/>
      <c r="FOK63" s="15"/>
      <c r="FOL63" s="15"/>
      <c r="FOM63" s="15"/>
      <c r="FON63" s="15"/>
      <c r="FOO63" s="15"/>
      <c r="FOP63" s="15"/>
      <c r="FOQ63" s="15"/>
      <c r="FOR63" s="15"/>
      <c r="FOS63" s="15"/>
      <c r="FOT63" s="15"/>
      <c r="FOU63" s="15"/>
      <c r="FOV63" s="15"/>
      <c r="FOW63" s="15"/>
      <c r="FOX63" s="15"/>
      <c r="FOY63" s="15"/>
      <c r="FOZ63" s="15"/>
      <c r="FPA63" s="15"/>
      <c r="FPB63" s="15"/>
      <c r="FPC63" s="15"/>
      <c r="FPD63" s="15"/>
      <c r="FPE63" s="15"/>
      <c r="FPF63" s="15"/>
      <c r="FPG63" s="15"/>
      <c r="FPH63" s="15"/>
      <c r="FPI63" s="15"/>
      <c r="FPJ63" s="15"/>
      <c r="FPK63" s="15"/>
      <c r="FPL63" s="15"/>
      <c r="FPM63" s="15"/>
      <c r="FPN63" s="15"/>
      <c r="FPO63" s="15"/>
      <c r="FPP63" s="15"/>
      <c r="FPQ63" s="15"/>
      <c r="FPR63" s="15"/>
      <c r="FPS63" s="15"/>
      <c r="FPT63" s="15"/>
      <c r="FPU63" s="15"/>
      <c r="FPV63" s="15"/>
      <c r="FPW63" s="15"/>
      <c r="FPX63" s="15"/>
      <c r="FPY63" s="15"/>
      <c r="FPZ63" s="15"/>
      <c r="FQA63" s="15"/>
      <c r="FQB63" s="15"/>
      <c r="FQC63" s="15"/>
      <c r="FQD63" s="15"/>
      <c r="FQE63" s="15"/>
      <c r="FQF63" s="15"/>
      <c r="FQG63" s="15"/>
      <c r="FQH63" s="15"/>
      <c r="FQI63" s="15"/>
      <c r="FQJ63" s="15"/>
      <c r="FQK63" s="15"/>
      <c r="FQL63" s="15"/>
      <c r="FQM63" s="15"/>
      <c r="FQN63" s="15"/>
      <c r="FQO63" s="15"/>
      <c r="FQP63" s="15"/>
      <c r="FQQ63" s="15"/>
      <c r="FQR63" s="15"/>
      <c r="FQS63" s="15"/>
      <c r="FQT63" s="15"/>
      <c r="FQU63" s="15"/>
      <c r="FQV63" s="15"/>
      <c r="FQW63" s="15"/>
      <c r="FQX63" s="15"/>
      <c r="FQY63" s="15"/>
      <c r="FQZ63" s="15"/>
      <c r="FRA63" s="15"/>
      <c r="FRB63" s="15"/>
      <c r="FRC63" s="15"/>
      <c r="FRD63" s="15"/>
      <c r="FRE63" s="15"/>
      <c r="FRF63" s="15"/>
      <c r="FRG63" s="15"/>
      <c r="FRH63" s="15"/>
      <c r="FRI63" s="15"/>
      <c r="FRJ63" s="15"/>
      <c r="FRK63" s="15"/>
      <c r="FRL63" s="15"/>
      <c r="FRM63" s="15"/>
      <c r="FRN63" s="15"/>
      <c r="FRO63" s="15"/>
      <c r="FRP63" s="15"/>
      <c r="FRQ63" s="15"/>
      <c r="FRR63" s="15"/>
      <c r="FRS63" s="15"/>
      <c r="FRT63" s="15"/>
      <c r="FRU63" s="15"/>
      <c r="FRV63" s="15"/>
      <c r="FRW63" s="15"/>
      <c r="FRX63" s="15"/>
      <c r="FRY63" s="15"/>
      <c r="FRZ63" s="15"/>
      <c r="FSA63" s="15"/>
      <c r="FSB63" s="15"/>
      <c r="FSC63" s="15"/>
      <c r="FSD63" s="15"/>
      <c r="FSE63" s="15"/>
      <c r="FSF63" s="15"/>
      <c r="FSG63" s="15"/>
      <c r="FSH63" s="15"/>
      <c r="FSI63" s="15"/>
      <c r="FSJ63" s="15"/>
      <c r="FSK63" s="15"/>
      <c r="FSL63" s="15"/>
      <c r="FSM63" s="15"/>
      <c r="FSN63" s="15"/>
      <c r="FSO63" s="15"/>
      <c r="FSP63" s="15"/>
      <c r="FSQ63" s="15"/>
      <c r="FSR63" s="15"/>
      <c r="FSS63" s="15"/>
      <c r="FST63" s="15"/>
      <c r="FSU63" s="15"/>
      <c r="FSV63" s="15"/>
      <c r="FSW63" s="15"/>
      <c r="FSX63" s="15"/>
      <c r="FSY63" s="15"/>
      <c r="FSZ63" s="15"/>
      <c r="FTA63" s="15"/>
      <c r="FTB63" s="15"/>
      <c r="FTC63" s="15"/>
      <c r="FTD63" s="15"/>
      <c r="FTE63" s="15"/>
      <c r="FTF63" s="15"/>
      <c r="FTG63" s="15"/>
      <c r="FTH63" s="15"/>
      <c r="FTI63" s="15"/>
      <c r="FTJ63" s="15"/>
      <c r="FTK63" s="15"/>
      <c r="FTL63" s="15"/>
      <c r="FTM63" s="15"/>
      <c r="FTN63" s="15"/>
      <c r="FTO63" s="15"/>
      <c r="FTP63" s="15"/>
      <c r="FTQ63" s="15"/>
      <c r="FTR63" s="15"/>
      <c r="FTS63" s="15"/>
      <c r="FTT63" s="15"/>
      <c r="FTU63" s="15"/>
      <c r="FTV63" s="15"/>
      <c r="FTW63" s="15"/>
      <c r="FTX63" s="15"/>
      <c r="FTY63" s="15"/>
      <c r="FTZ63" s="15"/>
      <c r="FUA63" s="15"/>
      <c r="FUB63" s="15"/>
      <c r="FUC63" s="15"/>
      <c r="FUD63" s="15"/>
      <c r="FUE63" s="15"/>
      <c r="FUF63" s="15"/>
      <c r="FUG63" s="15"/>
      <c r="FUH63" s="15"/>
      <c r="FUI63" s="15"/>
      <c r="FUJ63" s="15"/>
      <c r="FUK63" s="15"/>
      <c r="FUL63" s="15"/>
      <c r="FUM63" s="15"/>
      <c r="FUN63" s="15"/>
      <c r="FUO63" s="15"/>
      <c r="FUP63" s="15"/>
      <c r="FUQ63" s="15"/>
      <c r="FUR63" s="15"/>
      <c r="FUS63" s="15"/>
      <c r="FUT63" s="15"/>
      <c r="FUU63" s="15"/>
      <c r="FUV63" s="15"/>
      <c r="FUW63" s="15"/>
      <c r="FUX63" s="15"/>
      <c r="FUY63" s="15"/>
      <c r="FUZ63" s="15"/>
      <c r="FVA63" s="15"/>
      <c r="FVB63" s="15"/>
      <c r="FVC63" s="15"/>
      <c r="FVD63" s="15"/>
      <c r="FVE63" s="15"/>
      <c r="FVF63" s="15"/>
      <c r="FVG63" s="15"/>
      <c r="FVH63" s="15"/>
      <c r="FVI63" s="15"/>
      <c r="FVJ63" s="15"/>
      <c r="FVK63" s="15"/>
      <c r="FVL63" s="15"/>
      <c r="FVM63" s="15"/>
      <c r="FVN63" s="15"/>
      <c r="FVO63" s="15"/>
      <c r="FVP63" s="15"/>
      <c r="FVQ63" s="15"/>
      <c r="FVR63" s="15"/>
      <c r="FVS63" s="15"/>
      <c r="FVT63" s="15"/>
      <c r="FVU63" s="15"/>
      <c r="FVV63" s="15"/>
      <c r="FVW63" s="15"/>
      <c r="FVX63" s="15"/>
      <c r="FVY63" s="15"/>
      <c r="FVZ63" s="15"/>
      <c r="FWA63" s="15"/>
      <c r="FWB63" s="15"/>
      <c r="FWC63" s="15"/>
      <c r="FWD63" s="15"/>
      <c r="FWE63" s="15"/>
      <c r="FWF63" s="15"/>
      <c r="FWG63" s="15"/>
      <c r="FWH63" s="15"/>
      <c r="FWI63" s="15"/>
      <c r="FWJ63" s="15"/>
      <c r="FWK63" s="15"/>
      <c r="FWL63" s="15"/>
      <c r="FWM63" s="15"/>
      <c r="FWN63" s="15"/>
      <c r="FWO63" s="15"/>
      <c r="FWP63" s="15"/>
      <c r="FWQ63" s="15"/>
      <c r="FWR63" s="15"/>
      <c r="FWS63" s="15"/>
      <c r="FWT63" s="15"/>
      <c r="FWU63" s="15"/>
      <c r="FWV63" s="15"/>
      <c r="FWW63" s="15"/>
      <c r="FWX63" s="15"/>
      <c r="FWY63" s="15"/>
      <c r="FWZ63" s="15"/>
      <c r="FXA63" s="15"/>
      <c r="FXB63" s="15"/>
      <c r="FXC63" s="15"/>
      <c r="FXD63" s="15"/>
      <c r="FXE63" s="15"/>
      <c r="FXF63" s="15"/>
      <c r="FXG63" s="15"/>
      <c r="FXH63" s="15"/>
      <c r="FXI63" s="15"/>
      <c r="FXJ63" s="15"/>
      <c r="FXK63" s="15"/>
      <c r="FXL63" s="15"/>
      <c r="FXM63" s="15"/>
      <c r="FXN63" s="15"/>
      <c r="FXO63" s="15"/>
      <c r="FXP63" s="15"/>
      <c r="FXQ63" s="15"/>
      <c r="FXR63" s="15"/>
      <c r="FXS63" s="15"/>
      <c r="FXT63" s="15"/>
      <c r="FXU63" s="15"/>
      <c r="FXV63" s="15"/>
      <c r="FXW63" s="15"/>
      <c r="FXX63" s="15"/>
      <c r="FXY63" s="15"/>
      <c r="FXZ63" s="15"/>
      <c r="FYA63" s="15"/>
      <c r="FYB63" s="15"/>
      <c r="FYC63" s="15"/>
      <c r="FYD63" s="15"/>
      <c r="FYE63" s="15"/>
      <c r="FYF63" s="15"/>
      <c r="FYG63" s="15"/>
      <c r="FYH63" s="15"/>
      <c r="FYI63" s="15"/>
      <c r="FYJ63" s="15"/>
      <c r="FYK63" s="15"/>
      <c r="FYL63" s="15"/>
      <c r="FYM63" s="15"/>
      <c r="FYN63" s="15"/>
      <c r="FYO63" s="15"/>
      <c r="FYP63" s="15"/>
      <c r="FYQ63" s="15"/>
      <c r="FYR63" s="15"/>
      <c r="FYS63" s="15"/>
      <c r="FYT63" s="15"/>
      <c r="FYU63" s="15"/>
      <c r="FYV63" s="15"/>
      <c r="FYW63" s="15"/>
      <c r="FYX63" s="15"/>
      <c r="FYY63" s="15"/>
      <c r="FYZ63" s="15"/>
      <c r="FZA63" s="15"/>
      <c r="FZB63" s="15"/>
      <c r="FZC63" s="15"/>
      <c r="FZD63" s="15"/>
      <c r="FZE63" s="15"/>
      <c r="FZF63" s="15"/>
      <c r="FZG63" s="15"/>
      <c r="FZH63" s="15"/>
      <c r="FZI63" s="15"/>
      <c r="FZJ63" s="15"/>
      <c r="FZK63" s="15"/>
      <c r="FZL63" s="15"/>
      <c r="FZM63" s="15"/>
      <c r="FZN63" s="15"/>
      <c r="FZO63" s="15"/>
      <c r="FZP63" s="15"/>
      <c r="FZQ63" s="15"/>
      <c r="FZR63" s="15"/>
      <c r="FZS63" s="15"/>
      <c r="FZT63" s="15"/>
      <c r="FZU63" s="15"/>
      <c r="FZV63" s="15"/>
      <c r="FZW63" s="15"/>
      <c r="FZX63" s="15"/>
      <c r="FZY63" s="15"/>
      <c r="FZZ63" s="15"/>
      <c r="GAA63" s="15"/>
      <c r="GAB63" s="15"/>
      <c r="GAC63" s="15"/>
      <c r="GAD63" s="15"/>
      <c r="GAE63" s="15"/>
      <c r="GAF63" s="15"/>
      <c r="GAG63" s="15"/>
      <c r="GAH63" s="15"/>
      <c r="GAI63" s="15"/>
      <c r="GAJ63" s="15"/>
      <c r="GAK63" s="15"/>
      <c r="GAL63" s="15"/>
      <c r="GAM63" s="15"/>
      <c r="GAN63" s="15"/>
      <c r="GAO63" s="15"/>
      <c r="GAP63" s="15"/>
      <c r="GAQ63" s="15"/>
      <c r="GAR63" s="15"/>
      <c r="GAS63" s="15"/>
      <c r="GAT63" s="15"/>
      <c r="GAU63" s="15"/>
      <c r="GAV63" s="15"/>
      <c r="GAW63" s="15"/>
      <c r="GAX63" s="15"/>
      <c r="GAY63" s="15"/>
      <c r="GAZ63" s="15"/>
      <c r="GBA63" s="15"/>
      <c r="GBB63" s="15"/>
      <c r="GBC63" s="15"/>
      <c r="GBD63" s="15"/>
      <c r="GBE63" s="15"/>
      <c r="GBF63" s="15"/>
      <c r="GBG63" s="15"/>
      <c r="GBH63" s="15"/>
      <c r="GBI63" s="15"/>
      <c r="GBJ63" s="15"/>
      <c r="GBK63" s="15"/>
      <c r="GBL63" s="15"/>
      <c r="GBM63" s="15"/>
      <c r="GBN63" s="15"/>
      <c r="GBO63" s="15"/>
      <c r="GBP63" s="15"/>
      <c r="GBQ63" s="15"/>
      <c r="GBR63" s="15"/>
      <c r="GBS63" s="15"/>
      <c r="GBT63" s="15"/>
      <c r="GBU63" s="15"/>
      <c r="GBV63" s="15"/>
      <c r="GBW63" s="15"/>
      <c r="GBX63" s="15"/>
      <c r="GBY63" s="15"/>
      <c r="GBZ63" s="15"/>
      <c r="GCA63" s="15"/>
      <c r="GCB63" s="15"/>
      <c r="GCC63" s="15"/>
      <c r="GCD63" s="15"/>
      <c r="GCE63" s="15"/>
      <c r="GCF63" s="15"/>
      <c r="GCG63" s="15"/>
      <c r="GCH63" s="15"/>
      <c r="GCI63" s="15"/>
      <c r="GCJ63" s="15"/>
      <c r="GCK63" s="15"/>
      <c r="GCL63" s="15"/>
      <c r="GCM63" s="15"/>
      <c r="GCN63" s="15"/>
      <c r="GCO63" s="15"/>
      <c r="GCP63" s="15"/>
      <c r="GCQ63" s="15"/>
      <c r="GCR63" s="15"/>
      <c r="GCS63" s="15"/>
      <c r="GCT63" s="15"/>
      <c r="GCU63" s="15"/>
      <c r="GCV63" s="15"/>
      <c r="GCW63" s="15"/>
      <c r="GCX63" s="15"/>
      <c r="GCY63" s="15"/>
      <c r="GCZ63" s="15"/>
      <c r="GDA63" s="15"/>
      <c r="GDB63" s="15"/>
      <c r="GDC63" s="15"/>
      <c r="GDD63" s="15"/>
      <c r="GDE63" s="15"/>
      <c r="GDF63" s="15"/>
      <c r="GDG63" s="15"/>
      <c r="GDH63" s="15"/>
      <c r="GDI63" s="15"/>
      <c r="GDJ63" s="15"/>
      <c r="GDK63" s="15"/>
      <c r="GDL63" s="15"/>
      <c r="GDM63" s="15"/>
      <c r="GDN63" s="15"/>
      <c r="GDO63" s="15"/>
      <c r="GDP63" s="15"/>
      <c r="GDQ63" s="15"/>
      <c r="GDR63" s="15"/>
      <c r="GDS63" s="15"/>
      <c r="GDT63" s="15"/>
      <c r="GDU63" s="15"/>
      <c r="GDV63" s="15"/>
      <c r="GDW63" s="15"/>
      <c r="GDX63" s="15"/>
      <c r="GDY63" s="15"/>
      <c r="GDZ63" s="15"/>
      <c r="GEA63" s="15"/>
      <c r="GEB63" s="15"/>
      <c r="GEC63" s="15"/>
      <c r="GED63" s="15"/>
      <c r="GEE63" s="15"/>
      <c r="GEF63" s="15"/>
      <c r="GEG63" s="15"/>
      <c r="GEH63" s="15"/>
      <c r="GEI63" s="15"/>
      <c r="GEJ63" s="15"/>
      <c r="GEK63" s="15"/>
      <c r="GEL63" s="15"/>
      <c r="GEM63" s="15"/>
      <c r="GEN63" s="15"/>
      <c r="GEO63" s="15"/>
      <c r="GEP63" s="15"/>
      <c r="GEQ63" s="15"/>
      <c r="GER63" s="15"/>
      <c r="GES63" s="15"/>
      <c r="GET63" s="15"/>
      <c r="GEU63" s="15"/>
      <c r="GEV63" s="15"/>
      <c r="GEW63" s="15"/>
      <c r="GEX63" s="15"/>
      <c r="GEY63" s="15"/>
      <c r="GEZ63" s="15"/>
      <c r="GFA63" s="15"/>
      <c r="GFB63" s="15"/>
      <c r="GFC63" s="15"/>
      <c r="GFD63" s="15"/>
      <c r="GFE63" s="15"/>
      <c r="GFF63" s="15"/>
      <c r="GFG63" s="15"/>
      <c r="GFH63" s="15"/>
      <c r="GFI63" s="15"/>
      <c r="GFJ63" s="15"/>
      <c r="GFK63" s="15"/>
      <c r="GFL63" s="15"/>
      <c r="GFM63" s="15"/>
      <c r="GFN63" s="15"/>
      <c r="GFO63" s="15"/>
      <c r="GFP63" s="15"/>
      <c r="GFQ63" s="15"/>
      <c r="GFR63" s="15"/>
      <c r="GFS63" s="15"/>
      <c r="GFT63" s="15"/>
      <c r="GFU63" s="15"/>
      <c r="GFV63" s="15"/>
      <c r="GFW63" s="15"/>
      <c r="GFX63" s="15"/>
      <c r="GFY63" s="15"/>
      <c r="GFZ63" s="15"/>
      <c r="GGA63" s="15"/>
      <c r="GGB63" s="15"/>
      <c r="GGC63" s="15"/>
      <c r="GGD63" s="15"/>
      <c r="GGE63" s="15"/>
      <c r="GGF63" s="15"/>
      <c r="GGG63" s="15"/>
      <c r="GGH63" s="15"/>
      <c r="GGI63" s="15"/>
      <c r="GGJ63" s="15"/>
      <c r="GGK63" s="15"/>
      <c r="GGL63" s="15"/>
      <c r="GGM63" s="15"/>
      <c r="GGN63" s="15"/>
      <c r="GGO63" s="15"/>
      <c r="GGP63" s="15"/>
      <c r="GGQ63" s="15"/>
      <c r="GGR63" s="15"/>
      <c r="GGS63" s="15"/>
      <c r="GGT63" s="15"/>
      <c r="GGU63" s="15"/>
      <c r="GGV63" s="15"/>
      <c r="GGW63" s="15"/>
      <c r="GGX63" s="15"/>
      <c r="GGY63" s="15"/>
      <c r="GGZ63" s="15"/>
      <c r="GHA63" s="15"/>
      <c r="GHB63" s="15"/>
      <c r="GHC63" s="15"/>
      <c r="GHD63" s="15"/>
      <c r="GHE63" s="15"/>
      <c r="GHF63" s="15"/>
      <c r="GHG63" s="15"/>
      <c r="GHH63" s="15"/>
      <c r="GHI63" s="15"/>
      <c r="GHJ63" s="15"/>
      <c r="GHK63" s="15"/>
      <c r="GHL63" s="15"/>
      <c r="GHM63" s="15"/>
      <c r="GHN63" s="15"/>
      <c r="GHO63" s="15"/>
      <c r="GHP63" s="15"/>
      <c r="GHQ63" s="15"/>
      <c r="GHR63" s="15"/>
      <c r="GHS63" s="15"/>
      <c r="GHT63" s="15"/>
      <c r="GHU63" s="15"/>
      <c r="GHV63" s="15"/>
      <c r="GHW63" s="15"/>
      <c r="GHX63" s="15"/>
      <c r="GHY63" s="15"/>
      <c r="GHZ63" s="15"/>
      <c r="GIA63" s="15"/>
      <c r="GIB63" s="15"/>
      <c r="GIC63" s="15"/>
      <c r="GID63" s="15"/>
      <c r="GIE63" s="15"/>
      <c r="GIF63" s="15"/>
      <c r="GIG63" s="15"/>
      <c r="GIH63" s="15"/>
      <c r="GII63" s="15"/>
      <c r="GIJ63" s="15"/>
      <c r="GIK63" s="15"/>
      <c r="GIL63" s="15"/>
      <c r="GIM63" s="15"/>
      <c r="GIN63" s="15"/>
      <c r="GIO63" s="15"/>
      <c r="GIP63" s="15"/>
      <c r="GIQ63" s="15"/>
      <c r="GIR63" s="15"/>
      <c r="GIS63" s="15"/>
      <c r="GIT63" s="15"/>
      <c r="GIU63" s="15"/>
      <c r="GIV63" s="15"/>
      <c r="GIW63" s="15"/>
      <c r="GIX63" s="15"/>
      <c r="GIY63" s="15"/>
      <c r="GIZ63" s="15"/>
      <c r="GJA63" s="15"/>
      <c r="GJB63" s="15"/>
      <c r="GJC63" s="15"/>
      <c r="GJD63" s="15"/>
      <c r="GJE63" s="15"/>
      <c r="GJF63" s="15"/>
      <c r="GJG63" s="15"/>
      <c r="GJH63" s="15"/>
      <c r="GJI63" s="15"/>
      <c r="GJJ63" s="15"/>
      <c r="GJK63" s="15"/>
      <c r="GJL63" s="15"/>
      <c r="GJM63" s="15"/>
      <c r="GJN63" s="15"/>
      <c r="GJO63" s="15"/>
      <c r="GJP63" s="15"/>
      <c r="GJQ63" s="15"/>
      <c r="GJR63" s="15"/>
      <c r="GJS63" s="15"/>
      <c r="GJT63" s="15"/>
      <c r="GJU63" s="15"/>
      <c r="GJV63" s="15"/>
      <c r="GJW63" s="15"/>
      <c r="GJX63" s="15"/>
      <c r="GJY63" s="15"/>
      <c r="GJZ63" s="15"/>
      <c r="GKA63" s="15"/>
      <c r="GKB63" s="15"/>
      <c r="GKC63" s="15"/>
      <c r="GKD63" s="15"/>
      <c r="GKE63" s="15"/>
      <c r="GKF63" s="15"/>
      <c r="GKG63" s="15"/>
      <c r="GKH63" s="15"/>
      <c r="GKI63" s="15"/>
      <c r="GKJ63" s="15"/>
      <c r="GKK63" s="15"/>
      <c r="GKL63" s="15"/>
      <c r="GKM63" s="15"/>
      <c r="GKN63" s="15"/>
      <c r="GKO63" s="15"/>
      <c r="GKP63" s="15"/>
      <c r="GKQ63" s="15"/>
      <c r="GKR63" s="15"/>
      <c r="GKS63" s="15"/>
      <c r="GKT63" s="15"/>
      <c r="GKU63" s="15"/>
      <c r="GKV63" s="15"/>
      <c r="GKW63" s="15"/>
      <c r="GKX63" s="15"/>
      <c r="GKY63" s="15"/>
      <c r="GKZ63" s="15"/>
      <c r="GLA63" s="15"/>
      <c r="GLB63" s="15"/>
      <c r="GLC63" s="15"/>
      <c r="GLD63" s="15"/>
      <c r="GLE63" s="15"/>
      <c r="GLF63" s="15"/>
      <c r="GLG63" s="15"/>
      <c r="GLH63" s="15"/>
      <c r="GLI63" s="15"/>
      <c r="GLJ63" s="15"/>
      <c r="GLK63" s="15"/>
      <c r="GLL63" s="15"/>
      <c r="GLM63" s="15"/>
      <c r="GLN63" s="15"/>
      <c r="GLO63" s="15"/>
      <c r="GLP63" s="15"/>
      <c r="GLQ63" s="15"/>
      <c r="GLR63" s="15"/>
      <c r="GLS63" s="15"/>
      <c r="GLT63" s="15"/>
      <c r="GLU63" s="15"/>
      <c r="GLV63" s="15"/>
      <c r="GLW63" s="15"/>
      <c r="GLX63" s="15"/>
      <c r="GLY63" s="15"/>
      <c r="GLZ63" s="15"/>
      <c r="GMA63" s="15"/>
      <c r="GMB63" s="15"/>
      <c r="GMC63" s="15"/>
      <c r="GMD63" s="15"/>
      <c r="GME63" s="15"/>
      <c r="GMF63" s="15"/>
      <c r="GMG63" s="15"/>
      <c r="GMH63" s="15"/>
      <c r="GMI63" s="15"/>
      <c r="GMJ63" s="15"/>
      <c r="GMK63" s="15"/>
      <c r="GML63" s="15"/>
      <c r="GMM63" s="15"/>
      <c r="GMN63" s="15"/>
      <c r="GMO63" s="15"/>
      <c r="GMP63" s="15"/>
      <c r="GMQ63" s="15"/>
      <c r="GMR63" s="15"/>
      <c r="GMS63" s="15"/>
      <c r="GMT63" s="15"/>
      <c r="GMU63" s="15"/>
      <c r="GMV63" s="15"/>
      <c r="GMW63" s="15"/>
      <c r="GMX63" s="15"/>
      <c r="GMY63" s="15"/>
      <c r="GMZ63" s="15"/>
      <c r="GNA63" s="15"/>
      <c r="GNB63" s="15"/>
      <c r="GNC63" s="15"/>
      <c r="GND63" s="15"/>
      <c r="GNE63" s="15"/>
      <c r="GNF63" s="15"/>
      <c r="GNG63" s="15"/>
      <c r="GNH63" s="15"/>
      <c r="GNI63" s="15"/>
      <c r="GNJ63" s="15"/>
      <c r="GNK63" s="15"/>
      <c r="GNL63" s="15"/>
      <c r="GNM63" s="15"/>
      <c r="GNN63" s="15"/>
      <c r="GNO63" s="15"/>
      <c r="GNP63" s="15"/>
      <c r="GNQ63" s="15"/>
      <c r="GNR63" s="15"/>
      <c r="GNS63" s="15"/>
      <c r="GNT63" s="15"/>
      <c r="GNU63" s="15"/>
      <c r="GNV63" s="15"/>
      <c r="GNW63" s="15"/>
      <c r="GNX63" s="15"/>
      <c r="GNY63" s="15"/>
      <c r="GNZ63" s="15"/>
      <c r="GOA63" s="15"/>
      <c r="GOB63" s="15"/>
      <c r="GOC63" s="15"/>
      <c r="GOD63" s="15"/>
      <c r="GOE63" s="15"/>
      <c r="GOF63" s="15"/>
      <c r="GOG63" s="15"/>
      <c r="GOH63" s="15"/>
      <c r="GOI63" s="15"/>
      <c r="GOJ63" s="15"/>
      <c r="GOK63" s="15"/>
      <c r="GOL63" s="15"/>
      <c r="GOM63" s="15"/>
      <c r="GON63" s="15"/>
      <c r="GOO63" s="15"/>
      <c r="GOP63" s="15"/>
      <c r="GOQ63" s="15"/>
      <c r="GOR63" s="15"/>
      <c r="GOS63" s="15"/>
      <c r="GOT63" s="15"/>
      <c r="GOU63" s="15"/>
      <c r="GOV63" s="15"/>
      <c r="GOW63" s="15"/>
      <c r="GOX63" s="15"/>
      <c r="GOY63" s="15"/>
      <c r="GOZ63" s="15"/>
      <c r="GPA63" s="15"/>
      <c r="GPB63" s="15"/>
      <c r="GPC63" s="15"/>
      <c r="GPD63" s="15"/>
      <c r="GPE63" s="15"/>
      <c r="GPF63" s="15"/>
      <c r="GPG63" s="15"/>
      <c r="GPH63" s="15"/>
      <c r="GPI63" s="15"/>
      <c r="GPJ63" s="15"/>
      <c r="GPK63" s="15"/>
      <c r="GPL63" s="15"/>
      <c r="GPM63" s="15"/>
      <c r="GPN63" s="15"/>
      <c r="GPO63" s="15"/>
      <c r="GPP63" s="15"/>
      <c r="GPQ63" s="15"/>
      <c r="GPR63" s="15"/>
      <c r="GPS63" s="15"/>
      <c r="GPT63" s="15"/>
      <c r="GPU63" s="15"/>
      <c r="GPV63" s="15"/>
      <c r="GPW63" s="15"/>
      <c r="GPX63" s="15"/>
      <c r="GPY63" s="15"/>
      <c r="GPZ63" s="15"/>
      <c r="GQA63" s="15"/>
      <c r="GQB63" s="15"/>
      <c r="GQC63" s="15"/>
      <c r="GQD63" s="15"/>
      <c r="GQE63" s="15"/>
      <c r="GQF63" s="15"/>
      <c r="GQG63" s="15"/>
      <c r="GQH63" s="15"/>
      <c r="GQI63" s="15"/>
      <c r="GQJ63" s="15"/>
      <c r="GQK63" s="15"/>
      <c r="GQL63" s="15"/>
      <c r="GQM63" s="15"/>
      <c r="GQN63" s="15"/>
      <c r="GQO63" s="15"/>
      <c r="GQP63" s="15"/>
      <c r="GQQ63" s="15"/>
      <c r="GQR63" s="15"/>
      <c r="GQS63" s="15"/>
      <c r="GQT63" s="15"/>
      <c r="GQU63" s="15"/>
      <c r="GQV63" s="15"/>
      <c r="GQW63" s="15"/>
      <c r="GQX63" s="15"/>
      <c r="GQY63" s="15"/>
      <c r="GQZ63" s="15"/>
      <c r="GRA63" s="15"/>
      <c r="GRB63" s="15"/>
      <c r="GRC63" s="15"/>
      <c r="GRD63" s="15"/>
      <c r="GRE63" s="15"/>
      <c r="GRF63" s="15"/>
      <c r="GRG63" s="15"/>
      <c r="GRH63" s="15"/>
      <c r="GRI63" s="15"/>
      <c r="GRJ63" s="15"/>
      <c r="GRK63" s="15"/>
      <c r="GRL63" s="15"/>
      <c r="GRM63" s="15"/>
      <c r="GRN63" s="15"/>
      <c r="GRO63" s="15"/>
      <c r="GRP63" s="15"/>
      <c r="GRQ63" s="15"/>
      <c r="GRR63" s="15"/>
      <c r="GRS63" s="15"/>
      <c r="GRT63" s="15"/>
      <c r="GRU63" s="15"/>
      <c r="GRV63" s="15"/>
      <c r="GRW63" s="15"/>
      <c r="GRX63" s="15"/>
      <c r="GRY63" s="15"/>
      <c r="GRZ63" s="15"/>
      <c r="GSA63" s="15"/>
      <c r="GSB63" s="15"/>
      <c r="GSC63" s="15"/>
      <c r="GSD63" s="15"/>
      <c r="GSE63" s="15"/>
      <c r="GSF63" s="15"/>
      <c r="GSG63" s="15"/>
      <c r="GSH63" s="15"/>
      <c r="GSI63" s="15"/>
      <c r="GSJ63" s="15"/>
      <c r="GSK63" s="15"/>
      <c r="GSL63" s="15"/>
      <c r="GSM63" s="15"/>
      <c r="GSN63" s="15"/>
      <c r="GSO63" s="15"/>
      <c r="GSP63" s="15"/>
      <c r="GSQ63" s="15"/>
      <c r="GSR63" s="15"/>
      <c r="GSS63" s="15"/>
      <c r="GST63" s="15"/>
      <c r="GSU63" s="15"/>
      <c r="GSV63" s="15"/>
      <c r="GSW63" s="15"/>
      <c r="GSX63" s="15"/>
      <c r="GSY63" s="15"/>
      <c r="GSZ63" s="15"/>
      <c r="GTA63" s="15"/>
      <c r="GTB63" s="15"/>
      <c r="GTC63" s="15"/>
      <c r="GTD63" s="15"/>
      <c r="GTE63" s="15"/>
      <c r="GTF63" s="15"/>
      <c r="GTG63" s="15"/>
      <c r="GTH63" s="15"/>
      <c r="GTI63" s="15"/>
      <c r="GTJ63" s="15"/>
      <c r="GTK63" s="15"/>
      <c r="GTL63" s="15"/>
      <c r="GTM63" s="15"/>
      <c r="GTN63" s="15"/>
      <c r="GTO63" s="15"/>
      <c r="GTP63" s="15"/>
      <c r="GTQ63" s="15"/>
      <c r="GTR63" s="15"/>
      <c r="GTS63" s="15"/>
      <c r="GTT63" s="15"/>
      <c r="GTU63" s="15"/>
      <c r="GTV63" s="15"/>
      <c r="GTW63" s="15"/>
      <c r="GTX63" s="15"/>
      <c r="GTY63" s="15"/>
      <c r="GTZ63" s="15"/>
      <c r="GUA63" s="15"/>
      <c r="GUB63" s="15"/>
      <c r="GUC63" s="15"/>
      <c r="GUD63" s="15"/>
      <c r="GUE63" s="15"/>
      <c r="GUF63" s="15"/>
      <c r="GUG63" s="15"/>
      <c r="GUH63" s="15"/>
      <c r="GUI63" s="15"/>
      <c r="GUJ63" s="15"/>
      <c r="GUK63" s="15"/>
      <c r="GUL63" s="15"/>
      <c r="GUM63" s="15"/>
      <c r="GUN63" s="15"/>
      <c r="GUO63" s="15"/>
      <c r="GUP63" s="15"/>
      <c r="GUQ63" s="15"/>
      <c r="GUR63" s="15"/>
      <c r="GUS63" s="15"/>
      <c r="GUT63" s="15"/>
      <c r="GUU63" s="15"/>
      <c r="GUV63" s="15"/>
      <c r="GUW63" s="15"/>
      <c r="GUX63" s="15"/>
      <c r="GUY63" s="15"/>
      <c r="GUZ63" s="15"/>
      <c r="GVA63" s="15"/>
      <c r="GVB63" s="15"/>
      <c r="GVC63" s="15"/>
      <c r="GVD63" s="15"/>
      <c r="GVE63" s="15"/>
      <c r="GVF63" s="15"/>
      <c r="GVG63" s="15"/>
      <c r="GVH63" s="15"/>
      <c r="GVI63" s="15"/>
      <c r="GVJ63" s="15"/>
      <c r="GVK63" s="15"/>
      <c r="GVL63" s="15"/>
      <c r="GVM63" s="15"/>
      <c r="GVN63" s="15"/>
      <c r="GVO63" s="15"/>
      <c r="GVP63" s="15"/>
      <c r="GVQ63" s="15"/>
      <c r="GVR63" s="15"/>
      <c r="GVS63" s="15"/>
      <c r="GVT63" s="15"/>
      <c r="GVU63" s="15"/>
      <c r="GVV63" s="15"/>
      <c r="GVW63" s="15"/>
      <c r="GVX63" s="15"/>
      <c r="GVY63" s="15"/>
      <c r="GVZ63" s="15"/>
      <c r="GWA63" s="15"/>
      <c r="GWB63" s="15"/>
      <c r="GWC63" s="15"/>
      <c r="GWD63" s="15"/>
      <c r="GWE63" s="15"/>
      <c r="GWF63" s="15"/>
      <c r="GWG63" s="15"/>
      <c r="GWH63" s="15"/>
      <c r="GWI63" s="15"/>
      <c r="GWJ63" s="15"/>
      <c r="GWK63" s="15"/>
      <c r="GWL63" s="15"/>
      <c r="GWM63" s="15"/>
      <c r="GWN63" s="15"/>
      <c r="GWO63" s="15"/>
      <c r="GWP63" s="15"/>
      <c r="GWQ63" s="15"/>
      <c r="GWR63" s="15"/>
      <c r="GWS63" s="15"/>
      <c r="GWT63" s="15"/>
      <c r="GWU63" s="15"/>
      <c r="GWV63" s="15"/>
      <c r="GWW63" s="15"/>
      <c r="GWX63" s="15"/>
      <c r="GWY63" s="15"/>
      <c r="GWZ63" s="15"/>
      <c r="GXA63" s="15"/>
      <c r="GXB63" s="15"/>
      <c r="GXC63" s="15"/>
      <c r="GXD63" s="15"/>
      <c r="GXE63" s="15"/>
      <c r="GXF63" s="15"/>
      <c r="GXG63" s="15"/>
      <c r="GXH63" s="15"/>
      <c r="GXI63" s="15"/>
      <c r="GXJ63" s="15"/>
      <c r="GXK63" s="15"/>
      <c r="GXL63" s="15"/>
      <c r="GXM63" s="15"/>
      <c r="GXN63" s="15"/>
      <c r="GXO63" s="15"/>
      <c r="GXP63" s="15"/>
      <c r="GXQ63" s="15"/>
      <c r="GXR63" s="15"/>
      <c r="GXS63" s="15"/>
      <c r="GXT63" s="15"/>
      <c r="GXU63" s="15"/>
      <c r="GXV63" s="15"/>
      <c r="GXW63" s="15"/>
      <c r="GXX63" s="15"/>
      <c r="GXY63" s="15"/>
      <c r="GXZ63" s="15"/>
      <c r="GYA63" s="15"/>
      <c r="GYB63" s="15"/>
      <c r="GYC63" s="15"/>
      <c r="GYD63" s="15"/>
      <c r="GYE63" s="15"/>
      <c r="GYF63" s="15"/>
      <c r="GYG63" s="15"/>
      <c r="GYH63" s="15"/>
      <c r="GYI63" s="15"/>
      <c r="GYJ63" s="15"/>
      <c r="GYK63" s="15"/>
      <c r="GYL63" s="15"/>
      <c r="GYM63" s="15"/>
      <c r="GYN63" s="15"/>
      <c r="GYO63" s="15"/>
      <c r="GYP63" s="15"/>
      <c r="GYQ63" s="15"/>
      <c r="GYR63" s="15"/>
      <c r="GYS63" s="15"/>
      <c r="GYT63" s="15"/>
      <c r="GYU63" s="15"/>
      <c r="GYV63" s="15"/>
      <c r="GYW63" s="15"/>
      <c r="GYX63" s="15"/>
      <c r="GYY63" s="15"/>
      <c r="GYZ63" s="15"/>
      <c r="GZA63" s="15"/>
      <c r="GZB63" s="15"/>
      <c r="GZC63" s="15"/>
      <c r="GZD63" s="15"/>
      <c r="GZE63" s="15"/>
      <c r="GZF63" s="15"/>
      <c r="GZG63" s="15"/>
      <c r="GZH63" s="15"/>
      <c r="GZI63" s="15"/>
      <c r="GZJ63" s="15"/>
      <c r="GZK63" s="15"/>
      <c r="GZL63" s="15"/>
      <c r="GZM63" s="15"/>
      <c r="GZN63" s="15"/>
      <c r="GZO63" s="15"/>
      <c r="GZP63" s="15"/>
      <c r="GZQ63" s="15"/>
      <c r="GZR63" s="15"/>
      <c r="GZS63" s="15"/>
      <c r="GZT63" s="15"/>
      <c r="GZU63" s="15"/>
      <c r="GZV63" s="15"/>
      <c r="GZW63" s="15"/>
      <c r="GZX63" s="15"/>
      <c r="GZY63" s="15"/>
      <c r="GZZ63" s="15"/>
      <c r="HAA63" s="15"/>
      <c r="HAB63" s="15"/>
      <c r="HAC63" s="15"/>
      <c r="HAD63" s="15"/>
      <c r="HAE63" s="15"/>
      <c r="HAF63" s="15"/>
      <c r="HAG63" s="15"/>
      <c r="HAH63" s="15"/>
      <c r="HAI63" s="15"/>
      <c r="HAJ63" s="15"/>
      <c r="HAK63" s="15"/>
      <c r="HAL63" s="15"/>
      <c r="HAM63" s="15"/>
      <c r="HAN63" s="15"/>
      <c r="HAO63" s="15"/>
      <c r="HAP63" s="15"/>
      <c r="HAQ63" s="15"/>
      <c r="HAR63" s="15"/>
      <c r="HAS63" s="15"/>
      <c r="HAT63" s="15"/>
      <c r="HAU63" s="15"/>
      <c r="HAV63" s="15"/>
      <c r="HAW63" s="15"/>
      <c r="HAX63" s="15"/>
      <c r="HAY63" s="15"/>
      <c r="HAZ63" s="15"/>
      <c r="HBA63" s="15"/>
      <c r="HBB63" s="15"/>
      <c r="HBC63" s="15"/>
      <c r="HBD63" s="15"/>
      <c r="HBE63" s="15"/>
      <c r="HBF63" s="15"/>
      <c r="HBG63" s="15"/>
      <c r="HBH63" s="15"/>
      <c r="HBI63" s="15"/>
      <c r="HBJ63" s="15"/>
      <c r="HBK63" s="15"/>
      <c r="HBL63" s="15"/>
      <c r="HBM63" s="15"/>
      <c r="HBN63" s="15"/>
      <c r="HBO63" s="15"/>
      <c r="HBP63" s="15"/>
      <c r="HBQ63" s="15"/>
      <c r="HBR63" s="15"/>
      <c r="HBS63" s="15"/>
      <c r="HBT63" s="15"/>
      <c r="HBU63" s="15"/>
      <c r="HBV63" s="15"/>
      <c r="HBW63" s="15"/>
      <c r="HBX63" s="15"/>
      <c r="HBY63" s="15"/>
      <c r="HBZ63" s="15"/>
      <c r="HCA63" s="15"/>
      <c r="HCB63" s="15"/>
      <c r="HCC63" s="15"/>
      <c r="HCD63" s="15"/>
      <c r="HCE63" s="15"/>
      <c r="HCF63" s="15"/>
      <c r="HCG63" s="15"/>
      <c r="HCH63" s="15"/>
      <c r="HCI63" s="15"/>
      <c r="HCJ63" s="15"/>
      <c r="HCK63" s="15"/>
      <c r="HCL63" s="15"/>
      <c r="HCM63" s="15"/>
      <c r="HCN63" s="15"/>
      <c r="HCO63" s="15"/>
      <c r="HCP63" s="15"/>
      <c r="HCQ63" s="15"/>
      <c r="HCR63" s="15"/>
      <c r="HCS63" s="15"/>
      <c r="HCT63" s="15"/>
      <c r="HCU63" s="15"/>
      <c r="HCV63" s="15"/>
      <c r="HCW63" s="15"/>
      <c r="HCX63" s="15"/>
      <c r="HCY63" s="15"/>
      <c r="HCZ63" s="15"/>
      <c r="HDA63" s="15"/>
      <c r="HDB63" s="15"/>
      <c r="HDC63" s="15"/>
      <c r="HDD63" s="15"/>
      <c r="HDE63" s="15"/>
      <c r="HDF63" s="15"/>
      <c r="HDG63" s="15"/>
      <c r="HDH63" s="15"/>
      <c r="HDI63" s="15"/>
      <c r="HDJ63" s="15"/>
      <c r="HDK63" s="15"/>
      <c r="HDL63" s="15"/>
      <c r="HDM63" s="15"/>
      <c r="HDN63" s="15"/>
      <c r="HDO63" s="15"/>
      <c r="HDP63" s="15"/>
      <c r="HDQ63" s="15"/>
      <c r="HDR63" s="15"/>
      <c r="HDS63" s="15"/>
      <c r="HDT63" s="15"/>
      <c r="HDU63" s="15"/>
      <c r="HDV63" s="15"/>
      <c r="HDW63" s="15"/>
      <c r="HDX63" s="15"/>
      <c r="HDY63" s="15"/>
      <c r="HDZ63" s="15"/>
      <c r="HEA63" s="15"/>
      <c r="HEB63" s="15"/>
      <c r="HEC63" s="15"/>
      <c r="HED63" s="15"/>
      <c r="HEE63" s="15"/>
      <c r="HEF63" s="15"/>
      <c r="HEG63" s="15"/>
      <c r="HEH63" s="15"/>
      <c r="HEI63" s="15"/>
      <c r="HEJ63" s="15"/>
      <c r="HEK63" s="15"/>
      <c r="HEL63" s="15"/>
      <c r="HEM63" s="15"/>
      <c r="HEN63" s="15"/>
      <c r="HEO63" s="15"/>
      <c r="HEP63" s="15"/>
      <c r="HEQ63" s="15"/>
      <c r="HER63" s="15"/>
      <c r="HES63" s="15"/>
      <c r="HET63" s="15"/>
      <c r="HEU63" s="15"/>
      <c r="HEV63" s="15"/>
      <c r="HEW63" s="15"/>
      <c r="HEX63" s="15"/>
      <c r="HEY63" s="15"/>
      <c r="HEZ63" s="15"/>
      <c r="HFA63" s="15"/>
      <c r="HFB63" s="15"/>
      <c r="HFC63" s="15"/>
      <c r="HFD63" s="15"/>
      <c r="HFE63" s="15"/>
      <c r="HFF63" s="15"/>
      <c r="HFG63" s="15"/>
      <c r="HFH63" s="15"/>
      <c r="HFI63" s="15"/>
      <c r="HFJ63" s="15"/>
      <c r="HFK63" s="15"/>
      <c r="HFL63" s="15"/>
      <c r="HFM63" s="15"/>
      <c r="HFN63" s="15"/>
      <c r="HFO63" s="15"/>
      <c r="HFP63" s="15"/>
      <c r="HFQ63" s="15"/>
      <c r="HFR63" s="15"/>
      <c r="HFS63" s="15"/>
      <c r="HFT63" s="15"/>
      <c r="HFU63" s="15"/>
      <c r="HFV63" s="15"/>
      <c r="HFW63" s="15"/>
      <c r="HFX63" s="15"/>
      <c r="HFY63" s="15"/>
      <c r="HFZ63" s="15"/>
      <c r="HGA63" s="15"/>
      <c r="HGB63" s="15"/>
      <c r="HGC63" s="15"/>
      <c r="HGD63" s="15"/>
      <c r="HGE63" s="15"/>
      <c r="HGF63" s="15"/>
      <c r="HGG63" s="15"/>
      <c r="HGH63" s="15"/>
      <c r="HGI63" s="15"/>
      <c r="HGJ63" s="15"/>
      <c r="HGK63" s="15"/>
      <c r="HGL63" s="15"/>
      <c r="HGM63" s="15"/>
      <c r="HGN63" s="15"/>
      <c r="HGO63" s="15"/>
      <c r="HGP63" s="15"/>
      <c r="HGQ63" s="15"/>
      <c r="HGR63" s="15"/>
      <c r="HGS63" s="15"/>
      <c r="HGT63" s="15"/>
      <c r="HGU63" s="15"/>
      <c r="HGV63" s="15"/>
      <c r="HGW63" s="15"/>
      <c r="HGX63" s="15"/>
      <c r="HGY63" s="15"/>
      <c r="HGZ63" s="15"/>
      <c r="HHA63" s="15"/>
      <c r="HHB63" s="15"/>
      <c r="HHC63" s="15"/>
      <c r="HHD63" s="15"/>
      <c r="HHE63" s="15"/>
      <c r="HHF63" s="15"/>
      <c r="HHG63" s="15"/>
      <c r="HHH63" s="15"/>
      <c r="HHI63" s="15"/>
      <c r="HHJ63" s="15"/>
      <c r="HHK63" s="15"/>
      <c r="HHL63" s="15"/>
      <c r="HHM63" s="15"/>
      <c r="HHN63" s="15"/>
      <c r="HHO63" s="15"/>
      <c r="HHP63" s="15"/>
      <c r="HHQ63" s="15"/>
      <c r="HHR63" s="15"/>
      <c r="HHS63" s="15"/>
      <c r="HHT63" s="15"/>
      <c r="HHU63" s="15"/>
      <c r="HHV63" s="15"/>
      <c r="HHW63" s="15"/>
      <c r="HHX63" s="15"/>
      <c r="HHY63" s="15"/>
      <c r="HHZ63" s="15"/>
      <c r="HIA63" s="15"/>
      <c r="HIB63" s="15"/>
      <c r="HIC63" s="15"/>
      <c r="HID63" s="15"/>
      <c r="HIE63" s="15"/>
      <c r="HIF63" s="15"/>
      <c r="HIG63" s="15"/>
      <c r="HIH63" s="15"/>
      <c r="HII63" s="15"/>
      <c r="HIJ63" s="15"/>
      <c r="HIK63" s="15"/>
      <c r="HIL63" s="15"/>
      <c r="HIM63" s="15"/>
      <c r="HIN63" s="15"/>
      <c r="HIO63" s="15"/>
      <c r="HIP63" s="15"/>
      <c r="HIQ63" s="15"/>
      <c r="HIR63" s="15"/>
      <c r="HIS63" s="15"/>
      <c r="HIT63" s="15"/>
      <c r="HIU63" s="15"/>
      <c r="HIV63" s="15"/>
      <c r="HIW63" s="15"/>
      <c r="HIX63" s="15"/>
      <c r="HIY63" s="15"/>
      <c r="HIZ63" s="15"/>
      <c r="HJA63" s="15"/>
      <c r="HJB63" s="15"/>
      <c r="HJC63" s="15"/>
      <c r="HJD63" s="15"/>
      <c r="HJE63" s="15"/>
      <c r="HJF63" s="15"/>
      <c r="HJG63" s="15"/>
      <c r="HJH63" s="15"/>
      <c r="HJI63" s="15"/>
      <c r="HJJ63" s="15"/>
      <c r="HJK63" s="15"/>
      <c r="HJL63" s="15"/>
      <c r="HJM63" s="15"/>
      <c r="HJN63" s="15"/>
      <c r="HJO63" s="15"/>
      <c r="HJP63" s="15"/>
      <c r="HJQ63" s="15"/>
      <c r="HJR63" s="15"/>
      <c r="HJS63" s="15"/>
      <c r="HJT63" s="15"/>
      <c r="HJU63" s="15"/>
      <c r="HJV63" s="15"/>
      <c r="HJW63" s="15"/>
      <c r="HJX63" s="15"/>
      <c r="HJY63" s="15"/>
      <c r="HJZ63" s="15"/>
      <c r="HKA63" s="15"/>
      <c r="HKB63" s="15"/>
      <c r="HKC63" s="15"/>
      <c r="HKD63" s="15"/>
      <c r="HKE63" s="15"/>
      <c r="HKF63" s="15"/>
      <c r="HKG63" s="15"/>
      <c r="HKH63" s="15"/>
      <c r="HKI63" s="15"/>
      <c r="HKJ63" s="15"/>
      <c r="HKK63" s="15"/>
      <c r="HKL63" s="15"/>
      <c r="HKM63" s="15"/>
      <c r="HKN63" s="15"/>
      <c r="HKO63" s="15"/>
      <c r="HKP63" s="15"/>
      <c r="HKQ63" s="15"/>
      <c r="HKR63" s="15"/>
      <c r="HKS63" s="15"/>
      <c r="HKT63" s="15"/>
      <c r="HKU63" s="15"/>
      <c r="HKV63" s="15"/>
      <c r="HKW63" s="15"/>
      <c r="HKX63" s="15"/>
      <c r="HKY63" s="15"/>
      <c r="HKZ63" s="15"/>
      <c r="HLA63" s="15"/>
      <c r="HLB63" s="15"/>
      <c r="HLC63" s="15"/>
      <c r="HLD63" s="15"/>
      <c r="HLE63" s="15"/>
      <c r="HLF63" s="15"/>
      <c r="HLG63" s="15"/>
      <c r="HLH63" s="15"/>
      <c r="HLI63" s="15"/>
      <c r="HLJ63" s="15"/>
      <c r="HLK63" s="15"/>
      <c r="HLL63" s="15"/>
      <c r="HLM63" s="15"/>
      <c r="HLN63" s="15"/>
      <c r="HLO63" s="15"/>
      <c r="HLP63" s="15"/>
      <c r="HLQ63" s="15"/>
      <c r="HLR63" s="15"/>
      <c r="HLS63" s="15"/>
      <c r="HLT63" s="15"/>
      <c r="HLU63" s="15"/>
      <c r="HLV63" s="15"/>
      <c r="HLW63" s="15"/>
      <c r="HLX63" s="15"/>
      <c r="HLY63" s="15"/>
      <c r="HLZ63" s="15"/>
      <c r="HMA63" s="15"/>
      <c r="HMB63" s="15"/>
      <c r="HMC63" s="15"/>
      <c r="HMD63" s="15"/>
      <c r="HME63" s="15"/>
      <c r="HMF63" s="15"/>
      <c r="HMG63" s="15"/>
      <c r="HMH63" s="15"/>
      <c r="HMI63" s="15"/>
      <c r="HMJ63" s="15"/>
      <c r="HMK63" s="15"/>
      <c r="HML63" s="15"/>
      <c r="HMM63" s="15"/>
      <c r="HMN63" s="15"/>
      <c r="HMO63" s="15"/>
      <c r="HMP63" s="15"/>
      <c r="HMQ63" s="15"/>
      <c r="HMR63" s="15"/>
      <c r="HMS63" s="15"/>
      <c r="HMT63" s="15"/>
      <c r="HMU63" s="15"/>
      <c r="HMV63" s="15"/>
      <c r="HMW63" s="15"/>
      <c r="HMX63" s="15"/>
      <c r="HMY63" s="15"/>
      <c r="HMZ63" s="15"/>
      <c r="HNA63" s="15"/>
      <c r="HNB63" s="15"/>
      <c r="HNC63" s="15"/>
      <c r="HND63" s="15"/>
      <c r="HNE63" s="15"/>
      <c r="HNF63" s="15"/>
      <c r="HNG63" s="15"/>
      <c r="HNH63" s="15"/>
      <c r="HNI63" s="15"/>
      <c r="HNJ63" s="15"/>
      <c r="HNK63" s="15"/>
      <c r="HNL63" s="15"/>
      <c r="HNM63" s="15"/>
      <c r="HNN63" s="15"/>
      <c r="HNO63" s="15"/>
      <c r="HNP63" s="15"/>
      <c r="HNQ63" s="15"/>
      <c r="HNR63" s="15"/>
      <c r="HNS63" s="15"/>
      <c r="HNT63" s="15"/>
      <c r="HNU63" s="15"/>
      <c r="HNV63" s="15"/>
      <c r="HNW63" s="15"/>
      <c r="HNX63" s="15"/>
      <c r="HNY63" s="15"/>
      <c r="HNZ63" s="15"/>
      <c r="HOA63" s="15"/>
      <c r="HOB63" s="15"/>
      <c r="HOC63" s="15"/>
      <c r="HOD63" s="15"/>
      <c r="HOE63" s="15"/>
      <c r="HOF63" s="15"/>
      <c r="HOG63" s="15"/>
      <c r="HOH63" s="15"/>
      <c r="HOI63" s="15"/>
      <c r="HOJ63" s="15"/>
      <c r="HOK63" s="15"/>
      <c r="HOL63" s="15"/>
      <c r="HOM63" s="15"/>
      <c r="HON63" s="15"/>
      <c r="HOO63" s="15"/>
      <c r="HOP63" s="15"/>
      <c r="HOQ63" s="15"/>
      <c r="HOR63" s="15"/>
      <c r="HOS63" s="15"/>
      <c r="HOT63" s="15"/>
      <c r="HOU63" s="15"/>
      <c r="HOV63" s="15"/>
      <c r="HOW63" s="15"/>
      <c r="HOX63" s="15"/>
      <c r="HOY63" s="15"/>
      <c r="HOZ63" s="15"/>
      <c r="HPA63" s="15"/>
      <c r="HPB63" s="15"/>
      <c r="HPC63" s="15"/>
      <c r="HPD63" s="15"/>
      <c r="HPE63" s="15"/>
      <c r="HPF63" s="15"/>
      <c r="HPG63" s="15"/>
      <c r="HPH63" s="15"/>
      <c r="HPI63" s="15"/>
      <c r="HPJ63" s="15"/>
      <c r="HPK63" s="15"/>
      <c r="HPL63" s="15"/>
      <c r="HPM63" s="15"/>
      <c r="HPN63" s="15"/>
      <c r="HPO63" s="15"/>
      <c r="HPP63" s="15"/>
      <c r="HPQ63" s="15"/>
      <c r="HPR63" s="15"/>
      <c r="HPS63" s="15"/>
      <c r="HPT63" s="15"/>
      <c r="HPU63" s="15"/>
      <c r="HPV63" s="15"/>
      <c r="HPW63" s="15"/>
      <c r="HPX63" s="15"/>
      <c r="HPY63" s="15"/>
      <c r="HPZ63" s="15"/>
      <c r="HQA63" s="15"/>
      <c r="HQB63" s="15"/>
      <c r="HQC63" s="15"/>
      <c r="HQD63" s="15"/>
      <c r="HQE63" s="15"/>
      <c r="HQF63" s="15"/>
      <c r="HQG63" s="15"/>
      <c r="HQH63" s="15"/>
      <c r="HQI63" s="15"/>
      <c r="HQJ63" s="15"/>
      <c r="HQK63" s="15"/>
      <c r="HQL63" s="15"/>
      <c r="HQM63" s="15"/>
      <c r="HQN63" s="15"/>
      <c r="HQO63" s="15"/>
      <c r="HQP63" s="15"/>
      <c r="HQQ63" s="15"/>
      <c r="HQR63" s="15"/>
      <c r="HQS63" s="15"/>
      <c r="HQT63" s="15"/>
      <c r="HQU63" s="15"/>
      <c r="HQV63" s="15"/>
      <c r="HQW63" s="15"/>
      <c r="HQX63" s="15"/>
      <c r="HQY63" s="15"/>
      <c r="HQZ63" s="15"/>
      <c r="HRA63" s="15"/>
      <c r="HRB63" s="15"/>
      <c r="HRC63" s="15"/>
      <c r="HRD63" s="15"/>
      <c r="HRE63" s="15"/>
      <c r="HRF63" s="15"/>
      <c r="HRG63" s="15"/>
      <c r="HRH63" s="15"/>
      <c r="HRI63" s="15"/>
      <c r="HRJ63" s="15"/>
      <c r="HRK63" s="15"/>
      <c r="HRL63" s="15"/>
      <c r="HRM63" s="15"/>
      <c r="HRN63" s="15"/>
      <c r="HRO63" s="15"/>
      <c r="HRP63" s="15"/>
      <c r="HRQ63" s="15"/>
      <c r="HRR63" s="15"/>
      <c r="HRS63" s="15"/>
      <c r="HRT63" s="15"/>
      <c r="HRU63" s="15"/>
      <c r="HRV63" s="15"/>
      <c r="HRW63" s="15"/>
      <c r="HRX63" s="15"/>
      <c r="HRY63" s="15"/>
      <c r="HRZ63" s="15"/>
      <c r="HSA63" s="15"/>
      <c r="HSB63" s="15"/>
      <c r="HSC63" s="15"/>
      <c r="HSD63" s="15"/>
      <c r="HSE63" s="15"/>
      <c r="HSF63" s="15"/>
      <c r="HSG63" s="15"/>
      <c r="HSH63" s="15"/>
      <c r="HSI63" s="15"/>
      <c r="HSJ63" s="15"/>
      <c r="HSK63" s="15"/>
      <c r="HSL63" s="15"/>
      <c r="HSM63" s="15"/>
      <c r="HSN63" s="15"/>
      <c r="HSO63" s="15"/>
      <c r="HSP63" s="15"/>
      <c r="HSQ63" s="15"/>
      <c r="HSR63" s="15"/>
      <c r="HSS63" s="15"/>
      <c r="HST63" s="15"/>
      <c r="HSU63" s="15"/>
      <c r="HSV63" s="15"/>
      <c r="HSW63" s="15"/>
      <c r="HSX63" s="15"/>
      <c r="HSY63" s="15"/>
      <c r="HSZ63" s="15"/>
      <c r="HTA63" s="15"/>
      <c r="HTB63" s="15"/>
      <c r="HTC63" s="15"/>
      <c r="HTD63" s="15"/>
      <c r="HTE63" s="15"/>
      <c r="HTF63" s="15"/>
      <c r="HTG63" s="15"/>
      <c r="HTH63" s="15"/>
      <c r="HTI63" s="15"/>
      <c r="HTJ63" s="15"/>
      <c r="HTK63" s="15"/>
      <c r="HTL63" s="15"/>
      <c r="HTM63" s="15"/>
      <c r="HTN63" s="15"/>
      <c r="HTO63" s="15"/>
      <c r="HTP63" s="15"/>
      <c r="HTQ63" s="15"/>
      <c r="HTR63" s="15"/>
      <c r="HTS63" s="15"/>
      <c r="HTT63" s="15"/>
      <c r="HTU63" s="15"/>
      <c r="HTV63" s="15"/>
      <c r="HTW63" s="15"/>
      <c r="HTX63" s="15"/>
      <c r="HTY63" s="15"/>
      <c r="HTZ63" s="15"/>
      <c r="HUA63" s="15"/>
      <c r="HUB63" s="15"/>
      <c r="HUC63" s="15"/>
      <c r="HUD63" s="15"/>
      <c r="HUE63" s="15"/>
      <c r="HUF63" s="15"/>
      <c r="HUG63" s="15"/>
      <c r="HUH63" s="15"/>
      <c r="HUI63" s="15"/>
      <c r="HUJ63" s="15"/>
      <c r="HUK63" s="15"/>
      <c r="HUL63" s="15"/>
      <c r="HUM63" s="15"/>
      <c r="HUN63" s="15"/>
      <c r="HUO63" s="15"/>
      <c r="HUP63" s="15"/>
      <c r="HUQ63" s="15"/>
      <c r="HUR63" s="15"/>
      <c r="HUS63" s="15"/>
      <c r="HUT63" s="15"/>
      <c r="HUU63" s="15"/>
      <c r="HUV63" s="15"/>
      <c r="HUW63" s="15"/>
      <c r="HUX63" s="15"/>
      <c r="HUY63" s="15"/>
      <c r="HUZ63" s="15"/>
      <c r="HVA63" s="15"/>
      <c r="HVB63" s="15"/>
      <c r="HVC63" s="15"/>
      <c r="HVD63" s="15"/>
      <c r="HVE63" s="15"/>
      <c r="HVF63" s="15"/>
      <c r="HVG63" s="15"/>
      <c r="HVH63" s="15"/>
      <c r="HVI63" s="15"/>
      <c r="HVJ63" s="15"/>
      <c r="HVK63" s="15"/>
      <c r="HVL63" s="15"/>
      <c r="HVM63" s="15"/>
      <c r="HVN63" s="15"/>
      <c r="HVO63" s="15"/>
      <c r="HVP63" s="15"/>
      <c r="HVQ63" s="15"/>
      <c r="HVR63" s="15"/>
      <c r="HVS63" s="15"/>
      <c r="HVT63" s="15"/>
      <c r="HVU63" s="15"/>
      <c r="HVV63" s="15"/>
      <c r="HVW63" s="15"/>
      <c r="HVX63" s="15"/>
      <c r="HVY63" s="15"/>
      <c r="HVZ63" s="15"/>
      <c r="HWA63" s="15"/>
      <c r="HWB63" s="15"/>
      <c r="HWC63" s="15"/>
      <c r="HWD63" s="15"/>
      <c r="HWE63" s="15"/>
      <c r="HWF63" s="15"/>
      <c r="HWG63" s="15"/>
      <c r="HWH63" s="15"/>
      <c r="HWI63" s="15"/>
      <c r="HWJ63" s="15"/>
      <c r="HWK63" s="15"/>
      <c r="HWL63" s="15"/>
      <c r="HWM63" s="15"/>
      <c r="HWN63" s="15"/>
      <c r="HWO63" s="15"/>
      <c r="HWP63" s="15"/>
      <c r="HWQ63" s="15"/>
      <c r="HWR63" s="15"/>
      <c r="HWS63" s="15"/>
      <c r="HWT63" s="15"/>
      <c r="HWU63" s="15"/>
      <c r="HWV63" s="15"/>
      <c r="HWW63" s="15"/>
      <c r="HWX63" s="15"/>
      <c r="HWY63" s="15"/>
      <c r="HWZ63" s="15"/>
      <c r="HXA63" s="15"/>
      <c r="HXB63" s="15"/>
      <c r="HXC63" s="15"/>
      <c r="HXD63" s="15"/>
      <c r="HXE63" s="15"/>
      <c r="HXF63" s="15"/>
      <c r="HXG63" s="15"/>
      <c r="HXH63" s="15"/>
      <c r="HXI63" s="15"/>
      <c r="HXJ63" s="15"/>
      <c r="HXK63" s="15"/>
      <c r="HXL63" s="15"/>
      <c r="HXM63" s="15"/>
      <c r="HXN63" s="15"/>
      <c r="HXO63" s="15"/>
      <c r="HXP63" s="15"/>
      <c r="HXQ63" s="15"/>
      <c r="HXR63" s="15"/>
      <c r="HXS63" s="15"/>
      <c r="HXT63" s="15"/>
      <c r="HXU63" s="15"/>
      <c r="HXV63" s="15"/>
      <c r="HXW63" s="15"/>
      <c r="HXX63" s="15"/>
      <c r="HXY63" s="15"/>
      <c r="HXZ63" s="15"/>
      <c r="HYA63" s="15"/>
      <c r="HYB63" s="15"/>
      <c r="HYC63" s="15"/>
      <c r="HYD63" s="15"/>
      <c r="HYE63" s="15"/>
      <c r="HYF63" s="15"/>
      <c r="HYG63" s="15"/>
      <c r="HYH63" s="15"/>
      <c r="HYI63" s="15"/>
      <c r="HYJ63" s="15"/>
      <c r="HYK63" s="15"/>
      <c r="HYL63" s="15"/>
      <c r="HYM63" s="15"/>
      <c r="HYN63" s="15"/>
      <c r="HYO63" s="15"/>
      <c r="HYP63" s="15"/>
      <c r="HYQ63" s="15"/>
      <c r="HYR63" s="15"/>
      <c r="HYS63" s="15"/>
      <c r="HYT63" s="15"/>
      <c r="HYU63" s="15"/>
      <c r="HYV63" s="15"/>
      <c r="HYW63" s="15"/>
      <c r="HYX63" s="15"/>
      <c r="HYY63" s="15"/>
      <c r="HYZ63" s="15"/>
      <c r="HZA63" s="15"/>
      <c r="HZB63" s="15"/>
      <c r="HZC63" s="15"/>
      <c r="HZD63" s="15"/>
      <c r="HZE63" s="15"/>
      <c r="HZF63" s="15"/>
      <c r="HZG63" s="15"/>
      <c r="HZH63" s="15"/>
      <c r="HZI63" s="15"/>
      <c r="HZJ63" s="15"/>
      <c r="HZK63" s="15"/>
      <c r="HZL63" s="15"/>
      <c r="HZM63" s="15"/>
      <c r="HZN63" s="15"/>
      <c r="HZO63" s="15"/>
      <c r="HZP63" s="15"/>
      <c r="HZQ63" s="15"/>
      <c r="HZR63" s="15"/>
      <c r="HZS63" s="15"/>
      <c r="HZT63" s="15"/>
      <c r="HZU63" s="15"/>
      <c r="HZV63" s="15"/>
      <c r="HZW63" s="15"/>
      <c r="HZX63" s="15"/>
      <c r="HZY63" s="15"/>
      <c r="HZZ63" s="15"/>
      <c r="IAA63" s="15"/>
      <c r="IAB63" s="15"/>
      <c r="IAC63" s="15"/>
      <c r="IAD63" s="15"/>
      <c r="IAE63" s="15"/>
      <c r="IAF63" s="15"/>
      <c r="IAG63" s="15"/>
      <c r="IAH63" s="15"/>
      <c r="IAI63" s="15"/>
      <c r="IAJ63" s="15"/>
      <c r="IAK63" s="15"/>
      <c r="IAL63" s="15"/>
      <c r="IAM63" s="15"/>
      <c r="IAN63" s="15"/>
      <c r="IAO63" s="15"/>
      <c r="IAP63" s="15"/>
      <c r="IAQ63" s="15"/>
      <c r="IAR63" s="15"/>
      <c r="IAS63" s="15"/>
      <c r="IAT63" s="15"/>
      <c r="IAU63" s="15"/>
      <c r="IAV63" s="15"/>
      <c r="IAW63" s="15"/>
      <c r="IAX63" s="15"/>
      <c r="IAY63" s="15"/>
      <c r="IAZ63" s="15"/>
      <c r="IBA63" s="15"/>
      <c r="IBB63" s="15"/>
      <c r="IBC63" s="15"/>
      <c r="IBD63" s="15"/>
      <c r="IBE63" s="15"/>
      <c r="IBF63" s="15"/>
      <c r="IBG63" s="15"/>
      <c r="IBH63" s="15"/>
      <c r="IBI63" s="15"/>
      <c r="IBJ63" s="15"/>
      <c r="IBK63" s="15"/>
      <c r="IBL63" s="15"/>
      <c r="IBM63" s="15"/>
      <c r="IBN63" s="15"/>
      <c r="IBO63" s="15"/>
      <c r="IBP63" s="15"/>
      <c r="IBQ63" s="15"/>
      <c r="IBR63" s="15"/>
      <c r="IBS63" s="15"/>
      <c r="IBT63" s="15"/>
      <c r="IBU63" s="15"/>
      <c r="IBV63" s="15"/>
      <c r="IBW63" s="15"/>
      <c r="IBX63" s="15"/>
      <c r="IBY63" s="15"/>
      <c r="IBZ63" s="15"/>
      <c r="ICA63" s="15"/>
      <c r="ICB63" s="15"/>
      <c r="ICC63" s="15"/>
      <c r="ICD63" s="15"/>
      <c r="ICE63" s="15"/>
      <c r="ICF63" s="15"/>
      <c r="ICG63" s="15"/>
      <c r="ICH63" s="15"/>
      <c r="ICI63" s="15"/>
      <c r="ICJ63" s="15"/>
      <c r="ICK63" s="15"/>
      <c r="ICL63" s="15"/>
      <c r="ICM63" s="15"/>
      <c r="ICN63" s="15"/>
      <c r="ICO63" s="15"/>
      <c r="ICP63" s="15"/>
      <c r="ICQ63" s="15"/>
      <c r="ICR63" s="15"/>
      <c r="ICS63" s="15"/>
      <c r="ICT63" s="15"/>
      <c r="ICU63" s="15"/>
      <c r="ICV63" s="15"/>
      <c r="ICW63" s="15"/>
      <c r="ICX63" s="15"/>
      <c r="ICY63" s="15"/>
      <c r="ICZ63" s="15"/>
      <c r="IDA63" s="15"/>
      <c r="IDB63" s="15"/>
      <c r="IDC63" s="15"/>
      <c r="IDD63" s="15"/>
      <c r="IDE63" s="15"/>
      <c r="IDF63" s="15"/>
      <c r="IDG63" s="15"/>
      <c r="IDH63" s="15"/>
      <c r="IDI63" s="15"/>
      <c r="IDJ63" s="15"/>
      <c r="IDK63" s="15"/>
      <c r="IDL63" s="15"/>
      <c r="IDM63" s="15"/>
      <c r="IDN63" s="15"/>
      <c r="IDO63" s="15"/>
      <c r="IDP63" s="15"/>
      <c r="IDQ63" s="15"/>
      <c r="IDR63" s="15"/>
      <c r="IDS63" s="15"/>
      <c r="IDT63" s="15"/>
      <c r="IDU63" s="15"/>
      <c r="IDV63" s="15"/>
      <c r="IDW63" s="15"/>
      <c r="IDX63" s="15"/>
      <c r="IDY63" s="15"/>
      <c r="IDZ63" s="15"/>
      <c r="IEA63" s="15"/>
      <c r="IEB63" s="15"/>
      <c r="IEC63" s="15"/>
      <c r="IED63" s="15"/>
      <c r="IEE63" s="15"/>
      <c r="IEF63" s="15"/>
      <c r="IEG63" s="15"/>
      <c r="IEH63" s="15"/>
      <c r="IEI63" s="15"/>
      <c r="IEJ63" s="15"/>
      <c r="IEK63" s="15"/>
      <c r="IEL63" s="15"/>
      <c r="IEM63" s="15"/>
      <c r="IEN63" s="15"/>
      <c r="IEO63" s="15"/>
      <c r="IEP63" s="15"/>
      <c r="IEQ63" s="15"/>
      <c r="IER63" s="15"/>
      <c r="IES63" s="15"/>
      <c r="IET63" s="15"/>
      <c r="IEU63" s="15"/>
      <c r="IEV63" s="15"/>
      <c r="IEW63" s="15"/>
      <c r="IEX63" s="15"/>
      <c r="IEY63" s="15"/>
      <c r="IEZ63" s="15"/>
      <c r="IFA63" s="15"/>
      <c r="IFB63" s="15"/>
      <c r="IFC63" s="15"/>
      <c r="IFD63" s="15"/>
      <c r="IFE63" s="15"/>
      <c r="IFF63" s="15"/>
      <c r="IFG63" s="15"/>
      <c r="IFH63" s="15"/>
      <c r="IFI63" s="15"/>
      <c r="IFJ63" s="15"/>
      <c r="IFK63" s="15"/>
      <c r="IFL63" s="15"/>
      <c r="IFM63" s="15"/>
      <c r="IFN63" s="15"/>
      <c r="IFO63" s="15"/>
      <c r="IFP63" s="15"/>
      <c r="IFQ63" s="15"/>
      <c r="IFR63" s="15"/>
      <c r="IFS63" s="15"/>
      <c r="IFT63" s="15"/>
      <c r="IFU63" s="15"/>
      <c r="IFV63" s="15"/>
      <c r="IFW63" s="15"/>
      <c r="IFX63" s="15"/>
      <c r="IFY63" s="15"/>
      <c r="IFZ63" s="15"/>
      <c r="IGA63" s="15"/>
      <c r="IGB63" s="15"/>
      <c r="IGC63" s="15"/>
      <c r="IGD63" s="15"/>
      <c r="IGE63" s="15"/>
      <c r="IGF63" s="15"/>
      <c r="IGG63" s="15"/>
      <c r="IGH63" s="15"/>
      <c r="IGI63" s="15"/>
      <c r="IGJ63" s="15"/>
      <c r="IGK63" s="15"/>
      <c r="IGL63" s="15"/>
      <c r="IGM63" s="15"/>
      <c r="IGN63" s="15"/>
      <c r="IGO63" s="15"/>
      <c r="IGP63" s="15"/>
      <c r="IGQ63" s="15"/>
      <c r="IGR63" s="15"/>
      <c r="IGS63" s="15"/>
      <c r="IGT63" s="15"/>
      <c r="IGU63" s="15"/>
      <c r="IGV63" s="15"/>
      <c r="IGW63" s="15"/>
      <c r="IGX63" s="15"/>
      <c r="IGY63" s="15"/>
      <c r="IGZ63" s="15"/>
      <c r="IHA63" s="15"/>
      <c r="IHB63" s="15"/>
      <c r="IHC63" s="15"/>
      <c r="IHD63" s="15"/>
      <c r="IHE63" s="15"/>
      <c r="IHF63" s="15"/>
      <c r="IHG63" s="15"/>
      <c r="IHH63" s="15"/>
      <c r="IHI63" s="15"/>
      <c r="IHJ63" s="15"/>
      <c r="IHK63" s="15"/>
      <c r="IHL63" s="15"/>
      <c r="IHM63" s="15"/>
      <c r="IHN63" s="15"/>
      <c r="IHO63" s="15"/>
      <c r="IHP63" s="15"/>
      <c r="IHQ63" s="15"/>
      <c r="IHR63" s="15"/>
      <c r="IHS63" s="15"/>
      <c r="IHT63" s="15"/>
      <c r="IHU63" s="15"/>
      <c r="IHV63" s="15"/>
      <c r="IHW63" s="15"/>
      <c r="IHX63" s="15"/>
      <c r="IHY63" s="15"/>
      <c r="IHZ63" s="15"/>
      <c r="IIA63" s="15"/>
      <c r="IIB63" s="15"/>
      <c r="IIC63" s="15"/>
      <c r="IID63" s="15"/>
      <c r="IIE63" s="15"/>
      <c r="IIF63" s="15"/>
      <c r="IIG63" s="15"/>
      <c r="IIH63" s="15"/>
      <c r="III63" s="15"/>
      <c r="IIJ63" s="15"/>
      <c r="IIK63" s="15"/>
      <c r="IIL63" s="15"/>
      <c r="IIM63" s="15"/>
      <c r="IIN63" s="15"/>
      <c r="IIO63" s="15"/>
      <c r="IIP63" s="15"/>
      <c r="IIQ63" s="15"/>
      <c r="IIR63" s="15"/>
      <c r="IIS63" s="15"/>
      <c r="IIT63" s="15"/>
      <c r="IIU63" s="15"/>
      <c r="IIV63" s="15"/>
      <c r="IIW63" s="15"/>
      <c r="IIX63" s="15"/>
      <c r="IIY63" s="15"/>
      <c r="IIZ63" s="15"/>
      <c r="IJA63" s="15"/>
      <c r="IJB63" s="15"/>
      <c r="IJC63" s="15"/>
      <c r="IJD63" s="15"/>
      <c r="IJE63" s="15"/>
      <c r="IJF63" s="15"/>
      <c r="IJG63" s="15"/>
      <c r="IJH63" s="15"/>
      <c r="IJI63" s="15"/>
      <c r="IJJ63" s="15"/>
      <c r="IJK63" s="15"/>
      <c r="IJL63" s="15"/>
      <c r="IJM63" s="15"/>
      <c r="IJN63" s="15"/>
      <c r="IJO63" s="15"/>
      <c r="IJP63" s="15"/>
      <c r="IJQ63" s="15"/>
      <c r="IJR63" s="15"/>
      <c r="IJS63" s="15"/>
      <c r="IJT63" s="15"/>
      <c r="IJU63" s="15"/>
      <c r="IJV63" s="15"/>
      <c r="IJW63" s="15"/>
      <c r="IJX63" s="15"/>
      <c r="IJY63" s="15"/>
      <c r="IJZ63" s="15"/>
      <c r="IKA63" s="15"/>
      <c r="IKB63" s="15"/>
      <c r="IKC63" s="15"/>
      <c r="IKD63" s="15"/>
      <c r="IKE63" s="15"/>
      <c r="IKF63" s="15"/>
      <c r="IKG63" s="15"/>
      <c r="IKH63" s="15"/>
      <c r="IKI63" s="15"/>
      <c r="IKJ63" s="15"/>
      <c r="IKK63" s="15"/>
      <c r="IKL63" s="15"/>
      <c r="IKM63" s="15"/>
      <c r="IKN63" s="15"/>
      <c r="IKO63" s="15"/>
      <c r="IKP63" s="15"/>
      <c r="IKQ63" s="15"/>
      <c r="IKR63" s="15"/>
      <c r="IKS63" s="15"/>
      <c r="IKT63" s="15"/>
      <c r="IKU63" s="15"/>
      <c r="IKV63" s="15"/>
      <c r="IKW63" s="15"/>
      <c r="IKX63" s="15"/>
      <c r="IKY63" s="15"/>
      <c r="IKZ63" s="15"/>
      <c r="ILA63" s="15"/>
      <c r="ILB63" s="15"/>
      <c r="ILC63" s="15"/>
      <c r="ILD63" s="15"/>
      <c r="ILE63" s="15"/>
      <c r="ILF63" s="15"/>
      <c r="ILG63" s="15"/>
      <c r="ILH63" s="15"/>
      <c r="ILI63" s="15"/>
      <c r="ILJ63" s="15"/>
      <c r="ILK63" s="15"/>
      <c r="ILL63" s="15"/>
      <c r="ILM63" s="15"/>
      <c r="ILN63" s="15"/>
      <c r="ILO63" s="15"/>
      <c r="ILP63" s="15"/>
      <c r="ILQ63" s="15"/>
      <c r="ILR63" s="15"/>
      <c r="ILS63" s="15"/>
      <c r="ILT63" s="15"/>
      <c r="ILU63" s="15"/>
      <c r="ILV63" s="15"/>
      <c r="ILW63" s="15"/>
      <c r="ILX63" s="15"/>
      <c r="ILY63" s="15"/>
      <c r="ILZ63" s="15"/>
      <c r="IMA63" s="15"/>
      <c r="IMB63" s="15"/>
      <c r="IMC63" s="15"/>
      <c r="IMD63" s="15"/>
      <c r="IME63" s="15"/>
      <c r="IMF63" s="15"/>
      <c r="IMG63" s="15"/>
      <c r="IMH63" s="15"/>
      <c r="IMI63" s="15"/>
      <c r="IMJ63" s="15"/>
      <c r="IMK63" s="15"/>
      <c r="IML63" s="15"/>
      <c r="IMM63" s="15"/>
      <c r="IMN63" s="15"/>
      <c r="IMO63" s="15"/>
      <c r="IMP63" s="15"/>
      <c r="IMQ63" s="15"/>
      <c r="IMR63" s="15"/>
      <c r="IMS63" s="15"/>
      <c r="IMT63" s="15"/>
      <c r="IMU63" s="15"/>
      <c r="IMV63" s="15"/>
      <c r="IMW63" s="15"/>
      <c r="IMX63" s="15"/>
      <c r="IMY63" s="15"/>
      <c r="IMZ63" s="15"/>
      <c r="INA63" s="15"/>
      <c r="INB63" s="15"/>
      <c r="INC63" s="15"/>
      <c r="IND63" s="15"/>
      <c r="INE63" s="15"/>
      <c r="INF63" s="15"/>
      <c r="ING63" s="15"/>
      <c r="INH63" s="15"/>
      <c r="INI63" s="15"/>
      <c r="INJ63" s="15"/>
      <c r="INK63" s="15"/>
      <c r="INL63" s="15"/>
      <c r="INM63" s="15"/>
      <c r="INN63" s="15"/>
      <c r="INO63" s="15"/>
      <c r="INP63" s="15"/>
      <c r="INQ63" s="15"/>
      <c r="INR63" s="15"/>
      <c r="INS63" s="15"/>
      <c r="INT63" s="15"/>
      <c r="INU63" s="15"/>
      <c r="INV63" s="15"/>
      <c r="INW63" s="15"/>
      <c r="INX63" s="15"/>
      <c r="INY63" s="15"/>
      <c r="INZ63" s="15"/>
      <c r="IOA63" s="15"/>
      <c r="IOB63" s="15"/>
      <c r="IOC63" s="15"/>
      <c r="IOD63" s="15"/>
      <c r="IOE63" s="15"/>
      <c r="IOF63" s="15"/>
      <c r="IOG63" s="15"/>
      <c r="IOH63" s="15"/>
      <c r="IOI63" s="15"/>
      <c r="IOJ63" s="15"/>
      <c r="IOK63" s="15"/>
      <c r="IOL63" s="15"/>
      <c r="IOM63" s="15"/>
      <c r="ION63" s="15"/>
      <c r="IOO63" s="15"/>
      <c r="IOP63" s="15"/>
      <c r="IOQ63" s="15"/>
      <c r="IOR63" s="15"/>
      <c r="IOS63" s="15"/>
      <c r="IOT63" s="15"/>
      <c r="IOU63" s="15"/>
      <c r="IOV63" s="15"/>
      <c r="IOW63" s="15"/>
      <c r="IOX63" s="15"/>
      <c r="IOY63" s="15"/>
      <c r="IOZ63" s="15"/>
      <c r="IPA63" s="15"/>
      <c r="IPB63" s="15"/>
      <c r="IPC63" s="15"/>
      <c r="IPD63" s="15"/>
      <c r="IPE63" s="15"/>
      <c r="IPF63" s="15"/>
      <c r="IPG63" s="15"/>
      <c r="IPH63" s="15"/>
      <c r="IPI63" s="15"/>
      <c r="IPJ63" s="15"/>
      <c r="IPK63" s="15"/>
      <c r="IPL63" s="15"/>
      <c r="IPM63" s="15"/>
      <c r="IPN63" s="15"/>
      <c r="IPO63" s="15"/>
      <c r="IPP63" s="15"/>
      <c r="IPQ63" s="15"/>
      <c r="IPR63" s="15"/>
      <c r="IPS63" s="15"/>
      <c r="IPT63" s="15"/>
      <c r="IPU63" s="15"/>
      <c r="IPV63" s="15"/>
      <c r="IPW63" s="15"/>
      <c r="IPX63" s="15"/>
      <c r="IPY63" s="15"/>
      <c r="IPZ63" s="15"/>
      <c r="IQA63" s="15"/>
      <c r="IQB63" s="15"/>
      <c r="IQC63" s="15"/>
      <c r="IQD63" s="15"/>
      <c r="IQE63" s="15"/>
      <c r="IQF63" s="15"/>
      <c r="IQG63" s="15"/>
      <c r="IQH63" s="15"/>
      <c r="IQI63" s="15"/>
      <c r="IQJ63" s="15"/>
      <c r="IQK63" s="15"/>
      <c r="IQL63" s="15"/>
      <c r="IQM63" s="15"/>
      <c r="IQN63" s="15"/>
      <c r="IQO63" s="15"/>
      <c r="IQP63" s="15"/>
      <c r="IQQ63" s="15"/>
      <c r="IQR63" s="15"/>
      <c r="IQS63" s="15"/>
      <c r="IQT63" s="15"/>
      <c r="IQU63" s="15"/>
      <c r="IQV63" s="15"/>
      <c r="IQW63" s="15"/>
      <c r="IQX63" s="15"/>
      <c r="IQY63" s="15"/>
      <c r="IQZ63" s="15"/>
      <c r="IRA63" s="15"/>
      <c r="IRB63" s="15"/>
      <c r="IRC63" s="15"/>
      <c r="IRD63" s="15"/>
      <c r="IRE63" s="15"/>
      <c r="IRF63" s="15"/>
      <c r="IRG63" s="15"/>
      <c r="IRH63" s="15"/>
      <c r="IRI63" s="15"/>
      <c r="IRJ63" s="15"/>
      <c r="IRK63" s="15"/>
      <c r="IRL63" s="15"/>
      <c r="IRM63" s="15"/>
      <c r="IRN63" s="15"/>
      <c r="IRO63" s="15"/>
      <c r="IRP63" s="15"/>
      <c r="IRQ63" s="15"/>
      <c r="IRR63" s="15"/>
      <c r="IRS63" s="15"/>
      <c r="IRT63" s="15"/>
      <c r="IRU63" s="15"/>
      <c r="IRV63" s="15"/>
      <c r="IRW63" s="15"/>
      <c r="IRX63" s="15"/>
      <c r="IRY63" s="15"/>
      <c r="IRZ63" s="15"/>
      <c r="ISA63" s="15"/>
      <c r="ISB63" s="15"/>
      <c r="ISC63" s="15"/>
      <c r="ISD63" s="15"/>
      <c r="ISE63" s="15"/>
      <c r="ISF63" s="15"/>
      <c r="ISG63" s="15"/>
      <c r="ISH63" s="15"/>
      <c r="ISI63" s="15"/>
      <c r="ISJ63" s="15"/>
      <c r="ISK63" s="15"/>
      <c r="ISL63" s="15"/>
      <c r="ISM63" s="15"/>
      <c r="ISN63" s="15"/>
      <c r="ISO63" s="15"/>
      <c r="ISP63" s="15"/>
      <c r="ISQ63" s="15"/>
      <c r="ISR63" s="15"/>
      <c r="ISS63" s="15"/>
      <c r="IST63" s="15"/>
      <c r="ISU63" s="15"/>
      <c r="ISV63" s="15"/>
      <c r="ISW63" s="15"/>
      <c r="ISX63" s="15"/>
      <c r="ISY63" s="15"/>
      <c r="ISZ63" s="15"/>
      <c r="ITA63" s="15"/>
      <c r="ITB63" s="15"/>
      <c r="ITC63" s="15"/>
      <c r="ITD63" s="15"/>
      <c r="ITE63" s="15"/>
      <c r="ITF63" s="15"/>
      <c r="ITG63" s="15"/>
      <c r="ITH63" s="15"/>
      <c r="ITI63" s="15"/>
      <c r="ITJ63" s="15"/>
      <c r="ITK63" s="15"/>
      <c r="ITL63" s="15"/>
      <c r="ITM63" s="15"/>
      <c r="ITN63" s="15"/>
      <c r="ITO63" s="15"/>
      <c r="ITP63" s="15"/>
      <c r="ITQ63" s="15"/>
      <c r="ITR63" s="15"/>
      <c r="ITS63" s="15"/>
      <c r="ITT63" s="15"/>
      <c r="ITU63" s="15"/>
      <c r="ITV63" s="15"/>
      <c r="ITW63" s="15"/>
      <c r="ITX63" s="15"/>
      <c r="ITY63" s="15"/>
      <c r="ITZ63" s="15"/>
      <c r="IUA63" s="15"/>
      <c r="IUB63" s="15"/>
      <c r="IUC63" s="15"/>
      <c r="IUD63" s="15"/>
      <c r="IUE63" s="15"/>
      <c r="IUF63" s="15"/>
      <c r="IUG63" s="15"/>
      <c r="IUH63" s="15"/>
      <c r="IUI63" s="15"/>
      <c r="IUJ63" s="15"/>
      <c r="IUK63" s="15"/>
      <c r="IUL63" s="15"/>
      <c r="IUM63" s="15"/>
      <c r="IUN63" s="15"/>
      <c r="IUO63" s="15"/>
      <c r="IUP63" s="15"/>
      <c r="IUQ63" s="15"/>
      <c r="IUR63" s="15"/>
      <c r="IUS63" s="15"/>
      <c r="IUT63" s="15"/>
      <c r="IUU63" s="15"/>
      <c r="IUV63" s="15"/>
      <c r="IUW63" s="15"/>
      <c r="IUX63" s="15"/>
      <c r="IUY63" s="15"/>
      <c r="IUZ63" s="15"/>
      <c r="IVA63" s="15"/>
      <c r="IVB63" s="15"/>
      <c r="IVC63" s="15"/>
      <c r="IVD63" s="15"/>
      <c r="IVE63" s="15"/>
      <c r="IVF63" s="15"/>
      <c r="IVG63" s="15"/>
      <c r="IVH63" s="15"/>
      <c r="IVI63" s="15"/>
      <c r="IVJ63" s="15"/>
      <c r="IVK63" s="15"/>
      <c r="IVL63" s="15"/>
      <c r="IVM63" s="15"/>
      <c r="IVN63" s="15"/>
      <c r="IVO63" s="15"/>
      <c r="IVP63" s="15"/>
      <c r="IVQ63" s="15"/>
      <c r="IVR63" s="15"/>
      <c r="IVS63" s="15"/>
      <c r="IVT63" s="15"/>
      <c r="IVU63" s="15"/>
      <c r="IVV63" s="15"/>
      <c r="IVW63" s="15"/>
      <c r="IVX63" s="15"/>
      <c r="IVY63" s="15"/>
      <c r="IVZ63" s="15"/>
      <c r="IWA63" s="15"/>
      <c r="IWB63" s="15"/>
      <c r="IWC63" s="15"/>
      <c r="IWD63" s="15"/>
      <c r="IWE63" s="15"/>
      <c r="IWF63" s="15"/>
      <c r="IWG63" s="15"/>
      <c r="IWH63" s="15"/>
      <c r="IWI63" s="15"/>
      <c r="IWJ63" s="15"/>
      <c r="IWK63" s="15"/>
      <c r="IWL63" s="15"/>
      <c r="IWM63" s="15"/>
      <c r="IWN63" s="15"/>
      <c r="IWO63" s="15"/>
      <c r="IWP63" s="15"/>
      <c r="IWQ63" s="15"/>
      <c r="IWR63" s="15"/>
      <c r="IWS63" s="15"/>
      <c r="IWT63" s="15"/>
      <c r="IWU63" s="15"/>
      <c r="IWV63" s="15"/>
      <c r="IWW63" s="15"/>
      <c r="IWX63" s="15"/>
      <c r="IWY63" s="15"/>
      <c r="IWZ63" s="15"/>
      <c r="IXA63" s="15"/>
      <c r="IXB63" s="15"/>
      <c r="IXC63" s="15"/>
      <c r="IXD63" s="15"/>
      <c r="IXE63" s="15"/>
      <c r="IXF63" s="15"/>
      <c r="IXG63" s="15"/>
      <c r="IXH63" s="15"/>
      <c r="IXI63" s="15"/>
      <c r="IXJ63" s="15"/>
      <c r="IXK63" s="15"/>
      <c r="IXL63" s="15"/>
      <c r="IXM63" s="15"/>
      <c r="IXN63" s="15"/>
      <c r="IXO63" s="15"/>
      <c r="IXP63" s="15"/>
      <c r="IXQ63" s="15"/>
      <c r="IXR63" s="15"/>
      <c r="IXS63" s="15"/>
      <c r="IXT63" s="15"/>
      <c r="IXU63" s="15"/>
      <c r="IXV63" s="15"/>
      <c r="IXW63" s="15"/>
      <c r="IXX63" s="15"/>
      <c r="IXY63" s="15"/>
      <c r="IXZ63" s="15"/>
      <c r="IYA63" s="15"/>
      <c r="IYB63" s="15"/>
      <c r="IYC63" s="15"/>
      <c r="IYD63" s="15"/>
      <c r="IYE63" s="15"/>
      <c r="IYF63" s="15"/>
      <c r="IYG63" s="15"/>
      <c r="IYH63" s="15"/>
      <c r="IYI63" s="15"/>
      <c r="IYJ63" s="15"/>
      <c r="IYK63" s="15"/>
      <c r="IYL63" s="15"/>
      <c r="IYM63" s="15"/>
      <c r="IYN63" s="15"/>
      <c r="IYO63" s="15"/>
      <c r="IYP63" s="15"/>
      <c r="IYQ63" s="15"/>
      <c r="IYR63" s="15"/>
      <c r="IYS63" s="15"/>
      <c r="IYT63" s="15"/>
      <c r="IYU63" s="15"/>
      <c r="IYV63" s="15"/>
      <c r="IYW63" s="15"/>
      <c r="IYX63" s="15"/>
      <c r="IYY63" s="15"/>
      <c r="IYZ63" s="15"/>
      <c r="IZA63" s="15"/>
      <c r="IZB63" s="15"/>
      <c r="IZC63" s="15"/>
      <c r="IZD63" s="15"/>
      <c r="IZE63" s="15"/>
      <c r="IZF63" s="15"/>
      <c r="IZG63" s="15"/>
      <c r="IZH63" s="15"/>
      <c r="IZI63" s="15"/>
      <c r="IZJ63" s="15"/>
      <c r="IZK63" s="15"/>
      <c r="IZL63" s="15"/>
      <c r="IZM63" s="15"/>
      <c r="IZN63" s="15"/>
      <c r="IZO63" s="15"/>
      <c r="IZP63" s="15"/>
      <c r="IZQ63" s="15"/>
      <c r="IZR63" s="15"/>
      <c r="IZS63" s="15"/>
      <c r="IZT63" s="15"/>
      <c r="IZU63" s="15"/>
      <c r="IZV63" s="15"/>
      <c r="IZW63" s="15"/>
      <c r="IZX63" s="15"/>
      <c r="IZY63" s="15"/>
      <c r="IZZ63" s="15"/>
      <c r="JAA63" s="15"/>
      <c r="JAB63" s="15"/>
      <c r="JAC63" s="15"/>
      <c r="JAD63" s="15"/>
      <c r="JAE63" s="15"/>
      <c r="JAF63" s="15"/>
      <c r="JAG63" s="15"/>
      <c r="JAH63" s="15"/>
      <c r="JAI63" s="15"/>
      <c r="JAJ63" s="15"/>
      <c r="JAK63" s="15"/>
      <c r="JAL63" s="15"/>
      <c r="JAM63" s="15"/>
      <c r="JAN63" s="15"/>
      <c r="JAO63" s="15"/>
      <c r="JAP63" s="15"/>
      <c r="JAQ63" s="15"/>
      <c r="JAR63" s="15"/>
      <c r="JAS63" s="15"/>
      <c r="JAT63" s="15"/>
      <c r="JAU63" s="15"/>
      <c r="JAV63" s="15"/>
      <c r="JAW63" s="15"/>
      <c r="JAX63" s="15"/>
      <c r="JAY63" s="15"/>
      <c r="JAZ63" s="15"/>
      <c r="JBA63" s="15"/>
      <c r="JBB63" s="15"/>
      <c r="JBC63" s="15"/>
      <c r="JBD63" s="15"/>
      <c r="JBE63" s="15"/>
      <c r="JBF63" s="15"/>
      <c r="JBG63" s="15"/>
      <c r="JBH63" s="15"/>
      <c r="JBI63" s="15"/>
      <c r="JBJ63" s="15"/>
      <c r="JBK63" s="15"/>
      <c r="JBL63" s="15"/>
      <c r="JBM63" s="15"/>
      <c r="JBN63" s="15"/>
      <c r="JBO63" s="15"/>
      <c r="JBP63" s="15"/>
      <c r="JBQ63" s="15"/>
      <c r="JBR63" s="15"/>
      <c r="JBS63" s="15"/>
      <c r="JBT63" s="15"/>
      <c r="JBU63" s="15"/>
      <c r="JBV63" s="15"/>
      <c r="JBW63" s="15"/>
      <c r="JBX63" s="15"/>
      <c r="JBY63" s="15"/>
      <c r="JBZ63" s="15"/>
      <c r="JCA63" s="15"/>
      <c r="JCB63" s="15"/>
      <c r="JCC63" s="15"/>
      <c r="JCD63" s="15"/>
      <c r="JCE63" s="15"/>
      <c r="JCF63" s="15"/>
      <c r="JCG63" s="15"/>
      <c r="JCH63" s="15"/>
      <c r="JCI63" s="15"/>
      <c r="JCJ63" s="15"/>
      <c r="JCK63" s="15"/>
      <c r="JCL63" s="15"/>
      <c r="JCM63" s="15"/>
      <c r="JCN63" s="15"/>
      <c r="JCO63" s="15"/>
      <c r="JCP63" s="15"/>
      <c r="JCQ63" s="15"/>
      <c r="JCR63" s="15"/>
      <c r="JCS63" s="15"/>
      <c r="JCT63" s="15"/>
      <c r="JCU63" s="15"/>
      <c r="JCV63" s="15"/>
      <c r="JCW63" s="15"/>
      <c r="JCX63" s="15"/>
      <c r="JCY63" s="15"/>
      <c r="JCZ63" s="15"/>
      <c r="JDA63" s="15"/>
      <c r="JDB63" s="15"/>
      <c r="JDC63" s="15"/>
      <c r="JDD63" s="15"/>
      <c r="JDE63" s="15"/>
      <c r="JDF63" s="15"/>
      <c r="JDG63" s="15"/>
      <c r="JDH63" s="15"/>
      <c r="JDI63" s="15"/>
      <c r="JDJ63" s="15"/>
      <c r="JDK63" s="15"/>
      <c r="JDL63" s="15"/>
      <c r="JDM63" s="15"/>
      <c r="JDN63" s="15"/>
      <c r="JDO63" s="15"/>
      <c r="JDP63" s="15"/>
      <c r="JDQ63" s="15"/>
      <c r="JDR63" s="15"/>
      <c r="JDS63" s="15"/>
      <c r="JDT63" s="15"/>
      <c r="JDU63" s="15"/>
      <c r="JDV63" s="15"/>
      <c r="JDW63" s="15"/>
      <c r="JDX63" s="15"/>
      <c r="JDY63" s="15"/>
      <c r="JDZ63" s="15"/>
      <c r="JEA63" s="15"/>
      <c r="JEB63" s="15"/>
      <c r="JEC63" s="15"/>
      <c r="JED63" s="15"/>
      <c r="JEE63" s="15"/>
      <c r="JEF63" s="15"/>
      <c r="JEG63" s="15"/>
      <c r="JEH63" s="15"/>
      <c r="JEI63" s="15"/>
      <c r="JEJ63" s="15"/>
      <c r="JEK63" s="15"/>
      <c r="JEL63" s="15"/>
      <c r="JEM63" s="15"/>
      <c r="JEN63" s="15"/>
      <c r="JEO63" s="15"/>
      <c r="JEP63" s="15"/>
      <c r="JEQ63" s="15"/>
      <c r="JER63" s="15"/>
      <c r="JES63" s="15"/>
      <c r="JET63" s="15"/>
      <c r="JEU63" s="15"/>
      <c r="JEV63" s="15"/>
      <c r="JEW63" s="15"/>
      <c r="JEX63" s="15"/>
      <c r="JEY63" s="15"/>
      <c r="JEZ63" s="15"/>
      <c r="JFA63" s="15"/>
      <c r="JFB63" s="15"/>
      <c r="JFC63" s="15"/>
      <c r="JFD63" s="15"/>
      <c r="JFE63" s="15"/>
      <c r="JFF63" s="15"/>
      <c r="JFG63" s="15"/>
      <c r="JFH63" s="15"/>
      <c r="JFI63" s="15"/>
      <c r="JFJ63" s="15"/>
      <c r="JFK63" s="15"/>
      <c r="JFL63" s="15"/>
      <c r="JFM63" s="15"/>
      <c r="JFN63" s="15"/>
      <c r="JFO63" s="15"/>
      <c r="JFP63" s="15"/>
      <c r="JFQ63" s="15"/>
      <c r="JFR63" s="15"/>
      <c r="JFS63" s="15"/>
      <c r="JFT63" s="15"/>
      <c r="JFU63" s="15"/>
      <c r="JFV63" s="15"/>
      <c r="JFW63" s="15"/>
      <c r="JFX63" s="15"/>
      <c r="JFY63" s="15"/>
      <c r="JFZ63" s="15"/>
      <c r="JGA63" s="15"/>
      <c r="JGB63" s="15"/>
      <c r="JGC63" s="15"/>
      <c r="JGD63" s="15"/>
      <c r="JGE63" s="15"/>
      <c r="JGF63" s="15"/>
      <c r="JGG63" s="15"/>
      <c r="JGH63" s="15"/>
      <c r="JGI63" s="15"/>
      <c r="JGJ63" s="15"/>
      <c r="JGK63" s="15"/>
      <c r="JGL63" s="15"/>
      <c r="JGM63" s="15"/>
      <c r="JGN63" s="15"/>
      <c r="JGO63" s="15"/>
      <c r="JGP63" s="15"/>
      <c r="JGQ63" s="15"/>
      <c r="JGR63" s="15"/>
      <c r="JGS63" s="15"/>
      <c r="JGT63" s="15"/>
      <c r="JGU63" s="15"/>
      <c r="JGV63" s="15"/>
      <c r="JGW63" s="15"/>
      <c r="JGX63" s="15"/>
      <c r="JGY63" s="15"/>
      <c r="JGZ63" s="15"/>
      <c r="JHA63" s="15"/>
      <c r="JHB63" s="15"/>
      <c r="JHC63" s="15"/>
      <c r="JHD63" s="15"/>
      <c r="JHE63" s="15"/>
      <c r="JHF63" s="15"/>
      <c r="JHG63" s="15"/>
      <c r="JHH63" s="15"/>
      <c r="JHI63" s="15"/>
      <c r="JHJ63" s="15"/>
      <c r="JHK63" s="15"/>
      <c r="JHL63" s="15"/>
      <c r="JHM63" s="15"/>
      <c r="JHN63" s="15"/>
      <c r="JHO63" s="15"/>
      <c r="JHP63" s="15"/>
      <c r="JHQ63" s="15"/>
      <c r="JHR63" s="15"/>
      <c r="JHS63" s="15"/>
      <c r="JHT63" s="15"/>
      <c r="JHU63" s="15"/>
      <c r="JHV63" s="15"/>
      <c r="JHW63" s="15"/>
      <c r="JHX63" s="15"/>
      <c r="JHY63" s="15"/>
      <c r="JHZ63" s="15"/>
      <c r="JIA63" s="15"/>
      <c r="JIB63" s="15"/>
      <c r="JIC63" s="15"/>
      <c r="JID63" s="15"/>
      <c r="JIE63" s="15"/>
      <c r="JIF63" s="15"/>
      <c r="JIG63" s="15"/>
      <c r="JIH63" s="15"/>
      <c r="JII63" s="15"/>
      <c r="JIJ63" s="15"/>
      <c r="JIK63" s="15"/>
      <c r="JIL63" s="15"/>
      <c r="JIM63" s="15"/>
      <c r="JIN63" s="15"/>
      <c r="JIO63" s="15"/>
      <c r="JIP63" s="15"/>
      <c r="JIQ63" s="15"/>
      <c r="JIR63" s="15"/>
      <c r="JIS63" s="15"/>
      <c r="JIT63" s="15"/>
      <c r="JIU63" s="15"/>
      <c r="JIV63" s="15"/>
      <c r="JIW63" s="15"/>
      <c r="JIX63" s="15"/>
      <c r="JIY63" s="15"/>
      <c r="JIZ63" s="15"/>
      <c r="JJA63" s="15"/>
      <c r="JJB63" s="15"/>
      <c r="JJC63" s="15"/>
      <c r="JJD63" s="15"/>
      <c r="JJE63" s="15"/>
      <c r="JJF63" s="15"/>
      <c r="JJG63" s="15"/>
      <c r="JJH63" s="15"/>
      <c r="JJI63" s="15"/>
      <c r="JJJ63" s="15"/>
      <c r="JJK63" s="15"/>
      <c r="JJL63" s="15"/>
      <c r="JJM63" s="15"/>
      <c r="JJN63" s="15"/>
      <c r="JJO63" s="15"/>
      <c r="JJP63" s="15"/>
      <c r="JJQ63" s="15"/>
      <c r="JJR63" s="15"/>
      <c r="JJS63" s="15"/>
      <c r="JJT63" s="15"/>
      <c r="JJU63" s="15"/>
      <c r="JJV63" s="15"/>
      <c r="JJW63" s="15"/>
      <c r="JJX63" s="15"/>
      <c r="JJY63" s="15"/>
      <c r="JJZ63" s="15"/>
      <c r="JKA63" s="15"/>
      <c r="JKB63" s="15"/>
      <c r="JKC63" s="15"/>
      <c r="JKD63" s="15"/>
      <c r="JKE63" s="15"/>
      <c r="JKF63" s="15"/>
      <c r="JKG63" s="15"/>
      <c r="JKH63" s="15"/>
      <c r="JKI63" s="15"/>
      <c r="JKJ63" s="15"/>
      <c r="JKK63" s="15"/>
      <c r="JKL63" s="15"/>
      <c r="JKM63" s="15"/>
      <c r="JKN63" s="15"/>
      <c r="JKO63" s="15"/>
      <c r="JKP63" s="15"/>
      <c r="JKQ63" s="15"/>
      <c r="JKR63" s="15"/>
      <c r="JKS63" s="15"/>
      <c r="JKT63" s="15"/>
      <c r="JKU63" s="15"/>
      <c r="JKV63" s="15"/>
      <c r="JKW63" s="15"/>
      <c r="JKX63" s="15"/>
      <c r="JKY63" s="15"/>
      <c r="JKZ63" s="15"/>
      <c r="JLA63" s="15"/>
      <c r="JLB63" s="15"/>
      <c r="JLC63" s="15"/>
      <c r="JLD63" s="15"/>
      <c r="JLE63" s="15"/>
      <c r="JLF63" s="15"/>
      <c r="JLG63" s="15"/>
      <c r="JLH63" s="15"/>
      <c r="JLI63" s="15"/>
      <c r="JLJ63" s="15"/>
      <c r="JLK63" s="15"/>
      <c r="JLL63" s="15"/>
      <c r="JLM63" s="15"/>
      <c r="JLN63" s="15"/>
      <c r="JLO63" s="15"/>
      <c r="JLP63" s="15"/>
      <c r="JLQ63" s="15"/>
      <c r="JLR63" s="15"/>
      <c r="JLS63" s="15"/>
      <c r="JLT63" s="15"/>
      <c r="JLU63" s="15"/>
      <c r="JLV63" s="15"/>
      <c r="JLW63" s="15"/>
      <c r="JLX63" s="15"/>
      <c r="JLY63" s="15"/>
      <c r="JLZ63" s="15"/>
      <c r="JMA63" s="15"/>
      <c r="JMB63" s="15"/>
      <c r="JMC63" s="15"/>
      <c r="JMD63" s="15"/>
      <c r="JME63" s="15"/>
      <c r="JMF63" s="15"/>
      <c r="JMG63" s="15"/>
      <c r="JMH63" s="15"/>
      <c r="JMI63" s="15"/>
      <c r="JMJ63" s="15"/>
      <c r="JMK63" s="15"/>
      <c r="JML63" s="15"/>
      <c r="JMM63" s="15"/>
      <c r="JMN63" s="15"/>
      <c r="JMO63" s="15"/>
      <c r="JMP63" s="15"/>
      <c r="JMQ63" s="15"/>
      <c r="JMR63" s="15"/>
      <c r="JMS63" s="15"/>
      <c r="JMT63" s="15"/>
      <c r="JMU63" s="15"/>
      <c r="JMV63" s="15"/>
      <c r="JMW63" s="15"/>
      <c r="JMX63" s="15"/>
      <c r="JMY63" s="15"/>
      <c r="JMZ63" s="15"/>
      <c r="JNA63" s="15"/>
      <c r="JNB63" s="15"/>
      <c r="JNC63" s="15"/>
      <c r="JND63" s="15"/>
      <c r="JNE63" s="15"/>
      <c r="JNF63" s="15"/>
      <c r="JNG63" s="15"/>
      <c r="JNH63" s="15"/>
      <c r="JNI63" s="15"/>
      <c r="JNJ63" s="15"/>
      <c r="JNK63" s="15"/>
      <c r="JNL63" s="15"/>
      <c r="JNM63" s="15"/>
      <c r="JNN63" s="15"/>
      <c r="JNO63" s="15"/>
      <c r="JNP63" s="15"/>
      <c r="JNQ63" s="15"/>
      <c r="JNR63" s="15"/>
      <c r="JNS63" s="15"/>
      <c r="JNT63" s="15"/>
      <c r="JNU63" s="15"/>
      <c r="JNV63" s="15"/>
      <c r="JNW63" s="15"/>
      <c r="JNX63" s="15"/>
      <c r="JNY63" s="15"/>
      <c r="JNZ63" s="15"/>
      <c r="JOA63" s="15"/>
      <c r="JOB63" s="15"/>
      <c r="JOC63" s="15"/>
      <c r="JOD63" s="15"/>
      <c r="JOE63" s="15"/>
      <c r="JOF63" s="15"/>
      <c r="JOG63" s="15"/>
      <c r="JOH63" s="15"/>
      <c r="JOI63" s="15"/>
      <c r="JOJ63" s="15"/>
      <c r="JOK63" s="15"/>
      <c r="JOL63" s="15"/>
      <c r="JOM63" s="15"/>
      <c r="JON63" s="15"/>
      <c r="JOO63" s="15"/>
      <c r="JOP63" s="15"/>
      <c r="JOQ63" s="15"/>
      <c r="JOR63" s="15"/>
      <c r="JOS63" s="15"/>
      <c r="JOT63" s="15"/>
      <c r="JOU63" s="15"/>
      <c r="JOV63" s="15"/>
      <c r="JOW63" s="15"/>
      <c r="JOX63" s="15"/>
      <c r="JOY63" s="15"/>
      <c r="JOZ63" s="15"/>
      <c r="JPA63" s="15"/>
      <c r="JPB63" s="15"/>
      <c r="JPC63" s="15"/>
      <c r="JPD63" s="15"/>
      <c r="JPE63" s="15"/>
      <c r="JPF63" s="15"/>
      <c r="JPG63" s="15"/>
      <c r="JPH63" s="15"/>
      <c r="JPI63" s="15"/>
      <c r="JPJ63" s="15"/>
      <c r="JPK63" s="15"/>
      <c r="JPL63" s="15"/>
      <c r="JPM63" s="15"/>
      <c r="JPN63" s="15"/>
      <c r="JPO63" s="15"/>
      <c r="JPP63" s="15"/>
      <c r="JPQ63" s="15"/>
      <c r="JPR63" s="15"/>
      <c r="JPS63" s="15"/>
      <c r="JPT63" s="15"/>
      <c r="JPU63" s="15"/>
      <c r="JPV63" s="15"/>
      <c r="JPW63" s="15"/>
      <c r="JPX63" s="15"/>
      <c r="JPY63" s="15"/>
      <c r="JPZ63" s="15"/>
      <c r="JQA63" s="15"/>
      <c r="JQB63" s="15"/>
      <c r="JQC63" s="15"/>
      <c r="JQD63" s="15"/>
      <c r="JQE63" s="15"/>
      <c r="JQF63" s="15"/>
      <c r="JQG63" s="15"/>
      <c r="JQH63" s="15"/>
      <c r="JQI63" s="15"/>
      <c r="JQJ63" s="15"/>
      <c r="JQK63" s="15"/>
      <c r="JQL63" s="15"/>
      <c r="JQM63" s="15"/>
      <c r="JQN63" s="15"/>
      <c r="JQO63" s="15"/>
      <c r="JQP63" s="15"/>
      <c r="JQQ63" s="15"/>
      <c r="JQR63" s="15"/>
      <c r="JQS63" s="15"/>
      <c r="JQT63" s="15"/>
      <c r="JQU63" s="15"/>
      <c r="JQV63" s="15"/>
      <c r="JQW63" s="15"/>
      <c r="JQX63" s="15"/>
      <c r="JQY63" s="15"/>
      <c r="JQZ63" s="15"/>
      <c r="JRA63" s="15"/>
      <c r="JRB63" s="15"/>
      <c r="JRC63" s="15"/>
      <c r="JRD63" s="15"/>
      <c r="JRE63" s="15"/>
      <c r="JRF63" s="15"/>
      <c r="JRG63" s="15"/>
      <c r="JRH63" s="15"/>
      <c r="JRI63" s="15"/>
      <c r="JRJ63" s="15"/>
      <c r="JRK63" s="15"/>
      <c r="JRL63" s="15"/>
      <c r="JRM63" s="15"/>
      <c r="JRN63" s="15"/>
      <c r="JRO63" s="15"/>
      <c r="JRP63" s="15"/>
      <c r="JRQ63" s="15"/>
      <c r="JRR63" s="15"/>
      <c r="JRS63" s="15"/>
      <c r="JRT63" s="15"/>
      <c r="JRU63" s="15"/>
      <c r="JRV63" s="15"/>
      <c r="JRW63" s="15"/>
      <c r="JRX63" s="15"/>
      <c r="JRY63" s="15"/>
      <c r="JRZ63" s="15"/>
      <c r="JSA63" s="15"/>
      <c r="JSB63" s="15"/>
      <c r="JSC63" s="15"/>
      <c r="JSD63" s="15"/>
      <c r="JSE63" s="15"/>
      <c r="JSF63" s="15"/>
      <c r="JSG63" s="15"/>
      <c r="JSH63" s="15"/>
      <c r="JSI63" s="15"/>
      <c r="JSJ63" s="15"/>
      <c r="JSK63" s="15"/>
      <c r="JSL63" s="15"/>
      <c r="JSM63" s="15"/>
      <c r="JSN63" s="15"/>
      <c r="JSO63" s="15"/>
      <c r="JSP63" s="15"/>
      <c r="JSQ63" s="15"/>
      <c r="JSR63" s="15"/>
      <c r="JSS63" s="15"/>
      <c r="JST63" s="15"/>
      <c r="JSU63" s="15"/>
      <c r="JSV63" s="15"/>
      <c r="JSW63" s="15"/>
      <c r="JSX63" s="15"/>
      <c r="JSY63" s="15"/>
      <c r="JSZ63" s="15"/>
      <c r="JTA63" s="15"/>
      <c r="JTB63" s="15"/>
      <c r="JTC63" s="15"/>
      <c r="JTD63" s="15"/>
      <c r="JTE63" s="15"/>
      <c r="JTF63" s="15"/>
      <c r="JTG63" s="15"/>
      <c r="JTH63" s="15"/>
      <c r="JTI63" s="15"/>
      <c r="JTJ63" s="15"/>
      <c r="JTK63" s="15"/>
      <c r="JTL63" s="15"/>
      <c r="JTM63" s="15"/>
      <c r="JTN63" s="15"/>
      <c r="JTO63" s="15"/>
      <c r="JTP63" s="15"/>
      <c r="JTQ63" s="15"/>
      <c r="JTR63" s="15"/>
      <c r="JTS63" s="15"/>
      <c r="JTT63" s="15"/>
      <c r="JTU63" s="15"/>
      <c r="JTV63" s="15"/>
      <c r="JTW63" s="15"/>
      <c r="JTX63" s="15"/>
      <c r="JTY63" s="15"/>
      <c r="JTZ63" s="15"/>
      <c r="JUA63" s="15"/>
      <c r="JUB63" s="15"/>
      <c r="JUC63" s="15"/>
      <c r="JUD63" s="15"/>
      <c r="JUE63" s="15"/>
      <c r="JUF63" s="15"/>
      <c r="JUG63" s="15"/>
      <c r="JUH63" s="15"/>
      <c r="JUI63" s="15"/>
      <c r="JUJ63" s="15"/>
      <c r="JUK63" s="15"/>
      <c r="JUL63" s="15"/>
      <c r="JUM63" s="15"/>
      <c r="JUN63" s="15"/>
      <c r="JUO63" s="15"/>
      <c r="JUP63" s="15"/>
      <c r="JUQ63" s="15"/>
      <c r="JUR63" s="15"/>
      <c r="JUS63" s="15"/>
      <c r="JUT63" s="15"/>
      <c r="JUU63" s="15"/>
      <c r="JUV63" s="15"/>
      <c r="JUW63" s="15"/>
      <c r="JUX63" s="15"/>
      <c r="JUY63" s="15"/>
      <c r="JUZ63" s="15"/>
      <c r="JVA63" s="15"/>
      <c r="JVB63" s="15"/>
      <c r="JVC63" s="15"/>
      <c r="JVD63" s="15"/>
      <c r="JVE63" s="15"/>
      <c r="JVF63" s="15"/>
      <c r="JVG63" s="15"/>
      <c r="JVH63" s="15"/>
      <c r="JVI63" s="15"/>
      <c r="JVJ63" s="15"/>
      <c r="JVK63" s="15"/>
      <c r="JVL63" s="15"/>
      <c r="JVM63" s="15"/>
      <c r="JVN63" s="15"/>
      <c r="JVO63" s="15"/>
      <c r="JVP63" s="15"/>
      <c r="JVQ63" s="15"/>
      <c r="JVR63" s="15"/>
      <c r="JVS63" s="15"/>
      <c r="JVT63" s="15"/>
      <c r="JVU63" s="15"/>
      <c r="JVV63" s="15"/>
      <c r="JVW63" s="15"/>
      <c r="JVX63" s="15"/>
      <c r="JVY63" s="15"/>
      <c r="JVZ63" s="15"/>
      <c r="JWA63" s="15"/>
      <c r="JWB63" s="15"/>
      <c r="JWC63" s="15"/>
      <c r="JWD63" s="15"/>
      <c r="JWE63" s="15"/>
      <c r="JWF63" s="15"/>
      <c r="JWG63" s="15"/>
      <c r="JWH63" s="15"/>
      <c r="JWI63" s="15"/>
      <c r="JWJ63" s="15"/>
      <c r="JWK63" s="15"/>
      <c r="JWL63" s="15"/>
      <c r="JWM63" s="15"/>
      <c r="JWN63" s="15"/>
      <c r="JWO63" s="15"/>
      <c r="JWP63" s="15"/>
      <c r="JWQ63" s="15"/>
      <c r="JWR63" s="15"/>
      <c r="JWS63" s="15"/>
      <c r="JWT63" s="15"/>
      <c r="JWU63" s="15"/>
      <c r="JWV63" s="15"/>
      <c r="JWW63" s="15"/>
      <c r="JWX63" s="15"/>
      <c r="JWY63" s="15"/>
      <c r="JWZ63" s="15"/>
      <c r="JXA63" s="15"/>
      <c r="JXB63" s="15"/>
      <c r="JXC63" s="15"/>
      <c r="JXD63" s="15"/>
      <c r="JXE63" s="15"/>
      <c r="JXF63" s="15"/>
      <c r="JXG63" s="15"/>
      <c r="JXH63" s="15"/>
      <c r="JXI63" s="15"/>
      <c r="JXJ63" s="15"/>
      <c r="JXK63" s="15"/>
      <c r="JXL63" s="15"/>
      <c r="JXM63" s="15"/>
      <c r="JXN63" s="15"/>
      <c r="JXO63" s="15"/>
      <c r="JXP63" s="15"/>
      <c r="JXQ63" s="15"/>
      <c r="JXR63" s="15"/>
      <c r="JXS63" s="15"/>
      <c r="JXT63" s="15"/>
      <c r="JXU63" s="15"/>
      <c r="JXV63" s="15"/>
      <c r="JXW63" s="15"/>
      <c r="JXX63" s="15"/>
      <c r="JXY63" s="15"/>
      <c r="JXZ63" s="15"/>
      <c r="JYA63" s="15"/>
      <c r="JYB63" s="15"/>
      <c r="JYC63" s="15"/>
      <c r="JYD63" s="15"/>
      <c r="JYE63" s="15"/>
      <c r="JYF63" s="15"/>
      <c r="JYG63" s="15"/>
      <c r="JYH63" s="15"/>
      <c r="JYI63" s="15"/>
      <c r="JYJ63" s="15"/>
      <c r="JYK63" s="15"/>
      <c r="JYL63" s="15"/>
      <c r="JYM63" s="15"/>
      <c r="JYN63" s="15"/>
      <c r="JYO63" s="15"/>
      <c r="JYP63" s="15"/>
      <c r="JYQ63" s="15"/>
      <c r="JYR63" s="15"/>
      <c r="JYS63" s="15"/>
      <c r="JYT63" s="15"/>
      <c r="JYU63" s="15"/>
      <c r="JYV63" s="15"/>
      <c r="JYW63" s="15"/>
      <c r="JYX63" s="15"/>
      <c r="JYY63" s="15"/>
      <c r="JYZ63" s="15"/>
      <c r="JZA63" s="15"/>
      <c r="JZB63" s="15"/>
      <c r="JZC63" s="15"/>
      <c r="JZD63" s="15"/>
      <c r="JZE63" s="15"/>
      <c r="JZF63" s="15"/>
      <c r="JZG63" s="15"/>
      <c r="JZH63" s="15"/>
      <c r="JZI63" s="15"/>
      <c r="JZJ63" s="15"/>
      <c r="JZK63" s="15"/>
      <c r="JZL63" s="15"/>
      <c r="JZM63" s="15"/>
      <c r="JZN63" s="15"/>
      <c r="JZO63" s="15"/>
      <c r="JZP63" s="15"/>
      <c r="JZQ63" s="15"/>
      <c r="JZR63" s="15"/>
      <c r="JZS63" s="15"/>
      <c r="JZT63" s="15"/>
      <c r="JZU63" s="15"/>
      <c r="JZV63" s="15"/>
      <c r="JZW63" s="15"/>
      <c r="JZX63" s="15"/>
      <c r="JZY63" s="15"/>
      <c r="JZZ63" s="15"/>
      <c r="KAA63" s="15"/>
      <c r="KAB63" s="15"/>
      <c r="KAC63" s="15"/>
      <c r="KAD63" s="15"/>
      <c r="KAE63" s="15"/>
      <c r="KAF63" s="15"/>
      <c r="KAG63" s="15"/>
      <c r="KAH63" s="15"/>
      <c r="KAI63" s="15"/>
      <c r="KAJ63" s="15"/>
      <c r="KAK63" s="15"/>
      <c r="KAL63" s="15"/>
      <c r="KAM63" s="15"/>
      <c r="KAN63" s="15"/>
      <c r="KAO63" s="15"/>
      <c r="KAP63" s="15"/>
      <c r="KAQ63" s="15"/>
      <c r="KAR63" s="15"/>
      <c r="KAS63" s="15"/>
      <c r="KAT63" s="15"/>
      <c r="KAU63" s="15"/>
      <c r="KAV63" s="15"/>
      <c r="KAW63" s="15"/>
      <c r="KAX63" s="15"/>
      <c r="KAY63" s="15"/>
      <c r="KAZ63" s="15"/>
      <c r="KBA63" s="15"/>
      <c r="KBB63" s="15"/>
      <c r="KBC63" s="15"/>
      <c r="KBD63" s="15"/>
      <c r="KBE63" s="15"/>
      <c r="KBF63" s="15"/>
      <c r="KBG63" s="15"/>
      <c r="KBH63" s="15"/>
      <c r="KBI63" s="15"/>
      <c r="KBJ63" s="15"/>
      <c r="KBK63" s="15"/>
      <c r="KBL63" s="15"/>
      <c r="KBM63" s="15"/>
      <c r="KBN63" s="15"/>
      <c r="KBO63" s="15"/>
      <c r="KBP63" s="15"/>
      <c r="KBQ63" s="15"/>
      <c r="KBR63" s="15"/>
      <c r="KBS63" s="15"/>
      <c r="KBT63" s="15"/>
      <c r="KBU63" s="15"/>
      <c r="KBV63" s="15"/>
      <c r="KBW63" s="15"/>
      <c r="KBX63" s="15"/>
      <c r="KBY63" s="15"/>
      <c r="KBZ63" s="15"/>
      <c r="KCA63" s="15"/>
      <c r="KCB63" s="15"/>
      <c r="KCC63" s="15"/>
      <c r="KCD63" s="15"/>
      <c r="KCE63" s="15"/>
      <c r="KCF63" s="15"/>
      <c r="KCG63" s="15"/>
      <c r="KCH63" s="15"/>
      <c r="KCI63" s="15"/>
      <c r="KCJ63" s="15"/>
      <c r="KCK63" s="15"/>
      <c r="KCL63" s="15"/>
      <c r="KCM63" s="15"/>
      <c r="KCN63" s="15"/>
      <c r="KCO63" s="15"/>
      <c r="KCP63" s="15"/>
      <c r="KCQ63" s="15"/>
      <c r="KCR63" s="15"/>
      <c r="KCS63" s="15"/>
      <c r="KCT63" s="15"/>
      <c r="KCU63" s="15"/>
      <c r="KCV63" s="15"/>
      <c r="KCW63" s="15"/>
      <c r="KCX63" s="15"/>
      <c r="KCY63" s="15"/>
      <c r="KCZ63" s="15"/>
      <c r="KDA63" s="15"/>
      <c r="KDB63" s="15"/>
      <c r="KDC63" s="15"/>
      <c r="KDD63" s="15"/>
      <c r="KDE63" s="15"/>
      <c r="KDF63" s="15"/>
      <c r="KDG63" s="15"/>
      <c r="KDH63" s="15"/>
      <c r="KDI63" s="15"/>
      <c r="KDJ63" s="15"/>
      <c r="KDK63" s="15"/>
      <c r="KDL63" s="15"/>
      <c r="KDM63" s="15"/>
      <c r="KDN63" s="15"/>
      <c r="KDO63" s="15"/>
      <c r="KDP63" s="15"/>
      <c r="KDQ63" s="15"/>
      <c r="KDR63" s="15"/>
      <c r="KDS63" s="15"/>
      <c r="KDT63" s="15"/>
      <c r="KDU63" s="15"/>
      <c r="KDV63" s="15"/>
      <c r="KDW63" s="15"/>
      <c r="KDX63" s="15"/>
      <c r="KDY63" s="15"/>
      <c r="KDZ63" s="15"/>
      <c r="KEA63" s="15"/>
      <c r="KEB63" s="15"/>
      <c r="KEC63" s="15"/>
      <c r="KED63" s="15"/>
      <c r="KEE63" s="15"/>
      <c r="KEF63" s="15"/>
      <c r="KEG63" s="15"/>
      <c r="KEH63" s="15"/>
      <c r="KEI63" s="15"/>
      <c r="KEJ63" s="15"/>
      <c r="KEK63" s="15"/>
      <c r="KEL63" s="15"/>
      <c r="KEM63" s="15"/>
      <c r="KEN63" s="15"/>
      <c r="KEO63" s="15"/>
      <c r="KEP63" s="15"/>
      <c r="KEQ63" s="15"/>
      <c r="KER63" s="15"/>
      <c r="KES63" s="15"/>
      <c r="KET63" s="15"/>
      <c r="KEU63" s="15"/>
      <c r="KEV63" s="15"/>
      <c r="KEW63" s="15"/>
      <c r="KEX63" s="15"/>
      <c r="KEY63" s="15"/>
      <c r="KEZ63" s="15"/>
      <c r="KFA63" s="15"/>
      <c r="KFB63" s="15"/>
      <c r="KFC63" s="15"/>
      <c r="KFD63" s="15"/>
      <c r="KFE63" s="15"/>
      <c r="KFF63" s="15"/>
      <c r="KFG63" s="15"/>
      <c r="KFH63" s="15"/>
      <c r="KFI63" s="15"/>
      <c r="KFJ63" s="15"/>
      <c r="KFK63" s="15"/>
      <c r="KFL63" s="15"/>
      <c r="KFM63" s="15"/>
      <c r="KFN63" s="15"/>
      <c r="KFO63" s="15"/>
      <c r="KFP63" s="15"/>
      <c r="KFQ63" s="15"/>
      <c r="KFR63" s="15"/>
      <c r="KFS63" s="15"/>
      <c r="KFT63" s="15"/>
      <c r="KFU63" s="15"/>
      <c r="KFV63" s="15"/>
      <c r="KFW63" s="15"/>
      <c r="KFX63" s="15"/>
      <c r="KFY63" s="15"/>
      <c r="KFZ63" s="15"/>
      <c r="KGA63" s="15"/>
      <c r="KGB63" s="15"/>
      <c r="KGC63" s="15"/>
      <c r="KGD63" s="15"/>
      <c r="KGE63" s="15"/>
      <c r="KGF63" s="15"/>
      <c r="KGG63" s="15"/>
      <c r="KGH63" s="15"/>
      <c r="KGI63" s="15"/>
      <c r="KGJ63" s="15"/>
      <c r="KGK63" s="15"/>
      <c r="KGL63" s="15"/>
      <c r="KGM63" s="15"/>
      <c r="KGN63" s="15"/>
      <c r="KGO63" s="15"/>
      <c r="KGP63" s="15"/>
      <c r="KGQ63" s="15"/>
      <c r="KGR63" s="15"/>
      <c r="KGS63" s="15"/>
      <c r="KGT63" s="15"/>
      <c r="KGU63" s="15"/>
      <c r="KGV63" s="15"/>
      <c r="KGW63" s="15"/>
      <c r="KGX63" s="15"/>
      <c r="KGY63" s="15"/>
      <c r="KGZ63" s="15"/>
      <c r="KHA63" s="15"/>
      <c r="KHB63" s="15"/>
      <c r="KHC63" s="15"/>
      <c r="KHD63" s="15"/>
      <c r="KHE63" s="15"/>
      <c r="KHF63" s="15"/>
      <c r="KHG63" s="15"/>
      <c r="KHH63" s="15"/>
      <c r="KHI63" s="15"/>
      <c r="KHJ63" s="15"/>
      <c r="KHK63" s="15"/>
      <c r="KHL63" s="15"/>
      <c r="KHM63" s="15"/>
      <c r="KHN63" s="15"/>
      <c r="KHO63" s="15"/>
      <c r="KHP63" s="15"/>
      <c r="KHQ63" s="15"/>
      <c r="KHR63" s="15"/>
      <c r="KHS63" s="15"/>
      <c r="KHT63" s="15"/>
      <c r="KHU63" s="15"/>
      <c r="KHV63" s="15"/>
      <c r="KHW63" s="15"/>
      <c r="KHX63" s="15"/>
      <c r="KHY63" s="15"/>
      <c r="KHZ63" s="15"/>
      <c r="KIA63" s="15"/>
      <c r="KIB63" s="15"/>
      <c r="KIC63" s="15"/>
      <c r="KID63" s="15"/>
      <c r="KIE63" s="15"/>
      <c r="KIF63" s="15"/>
      <c r="KIG63" s="15"/>
      <c r="KIH63" s="15"/>
      <c r="KII63" s="15"/>
      <c r="KIJ63" s="15"/>
      <c r="KIK63" s="15"/>
      <c r="KIL63" s="15"/>
      <c r="KIM63" s="15"/>
      <c r="KIN63" s="15"/>
      <c r="KIO63" s="15"/>
      <c r="KIP63" s="15"/>
      <c r="KIQ63" s="15"/>
      <c r="KIR63" s="15"/>
      <c r="KIS63" s="15"/>
      <c r="KIT63" s="15"/>
      <c r="KIU63" s="15"/>
      <c r="KIV63" s="15"/>
      <c r="KIW63" s="15"/>
      <c r="KIX63" s="15"/>
      <c r="KIY63" s="15"/>
      <c r="KIZ63" s="15"/>
      <c r="KJA63" s="15"/>
      <c r="KJB63" s="15"/>
      <c r="KJC63" s="15"/>
      <c r="KJD63" s="15"/>
      <c r="KJE63" s="15"/>
      <c r="KJF63" s="15"/>
      <c r="KJG63" s="15"/>
      <c r="KJH63" s="15"/>
      <c r="KJI63" s="15"/>
      <c r="KJJ63" s="15"/>
      <c r="KJK63" s="15"/>
      <c r="KJL63" s="15"/>
      <c r="KJM63" s="15"/>
      <c r="KJN63" s="15"/>
      <c r="KJO63" s="15"/>
      <c r="KJP63" s="15"/>
      <c r="KJQ63" s="15"/>
      <c r="KJR63" s="15"/>
      <c r="KJS63" s="15"/>
      <c r="KJT63" s="15"/>
      <c r="KJU63" s="15"/>
      <c r="KJV63" s="15"/>
      <c r="KJW63" s="15"/>
      <c r="KJX63" s="15"/>
      <c r="KJY63" s="15"/>
      <c r="KJZ63" s="15"/>
      <c r="KKA63" s="15"/>
      <c r="KKB63" s="15"/>
      <c r="KKC63" s="15"/>
      <c r="KKD63" s="15"/>
      <c r="KKE63" s="15"/>
      <c r="KKF63" s="15"/>
      <c r="KKG63" s="15"/>
      <c r="KKH63" s="15"/>
      <c r="KKI63" s="15"/>
      <c r="KKJ63" s="15"/>
      <c r="KKK63" s="15"/>
      <c r="KKL63" s="15"/>
      <c r="KKM63" s="15"/>
      <c r="KKN63" s="15"/>
      <c r="KKO63" s="15"/>
      <c r="KKP63" s="15"/>
      <c r="KKQ63" s="15"/>
      <c r="KKR63" s="15"/>
      <c r="KKS63" s="15"/>
      <c r="KKT63" s="15"/>
      <c r="KKU63" s="15"/>
      <c r="KKV63" s="15"/>
      <c r="KKW63" s="15"/>
      <c r="KKX63" s="15"/>
      <c r="KKY63" s="15"/>
      <c r="KKZ63" s="15"/>
      <c r="KLA63" s="15"/>
      <c r="KLB63" s="15"/>
      <c r="KLC63" s="15"/>
      <c r="KLD63" s="15"/>
      <c r="KLE63" s="15"/>
      <c r="KLF63" s="15"/>
      <c r="KLG63" s="15"/>
      <c r="KLH63" s="15"/>
      <c r="KLI63" s="15"/>
      <c r="KLJ63" s="15"/>
      <c r="KLK63" s="15"/>
      <c r="KLL63" s="15"/>
      <c r="KLM63" s="15"/>
      <c r="KLN63" s="15"/>
      <c r="KLO63" s="15"/>
      <c r="KLP63" s="15"/>
      <c r="KLQ63" s="15"/>
      <c r="KLR63" s="15"/>
      <c r="KLS63" s="15"/>
      <c r="KLT63" s="15"/>
      <c r="KLU63" s="15"/>
      <c r="KLV63" s="15"/>
      <c r="KLW63" s="15"/>
      <c r="KLX63" s="15"/>
      <c r="KLY63" s="15"/>
      <c r="KLZ63" s="15"/>
      <c r="KMA63" s="15"/>
      <c r="KMB63" s="15"/>
      <c r="KMC63" s="15"/>
      <c r="KMD63" s="15"/>
      <c r="KME63" s="15"/>
      <c r="KMF63" s="15"/>
      <c r="KMG63" s="15"/>
      <c r="KMH63" s="15"/>
      <c r="KMI63" s="15"/>
      <c r="KMJ63" s="15"/>
      <c r="KMK63" s="15"/>
      <c r="KML63" s="15"/>
      <c r="KMM63" s="15"/>
      <c r="KMN63" s="15"/>
      <c r="KMO63" s="15"/>
      <c r="KMP63" s="15"/>
      <c r="KMQ63" s="15"/>
      <c r="KMR63" s="15"/>
      <c r="KMS63" s="15"/>
      <c r="KMT63" s="15"/>
      <c r="KMU63" s="15"/>
      <c r="KMV63" s="15"/>
      <c r="KMW63" s="15"/>
      <c r="KMX63" s="15"/>
      <c r="KMY63" s="15"/>
      <c r="KMZ63" s="15"/>
      <c r="KNA63" s="15"/>
      <c r="KNB63" s="15"/>
      <c r="KNC63" s="15"/>
      <c r="KND63" s="15"/>
      <c r="KNE63" s="15"/>
      <c r="KNF63" s="15"/>
      <c r="KNG63" s="15"/>
      <c r="KNH63" s="15"/>
      <c r="KNI63" s="15"/>
      <c r="KNJ63" s="15"/>
      <c r="KNK63" s="15"/>
      <c r="KNL63" s="15"/>
      <c r="KNM63" s="15"/>
      <c r="KNN63" s="15"/>
      <c r="KNO63" s="15"/>
      <c r="KNP63" s="15"/>
      <c r="KNQ63" s="15"/>
      <c r="KNR63" s="15"/>
      <c r="KNS63" s="15"/>
      <c r="KNT63" s="15"/>
      <c r="KNU63" s="15"/>
      <c r="KNV63" s="15"/>
      <c r="KNW63" s="15"/>
      <c r="KNX63" s="15"/>
      <c r="KNY63" s="15"/>
      <c r="KNZ63" s="15"/>
      <c r="KOA63" s="15"/>
      <c r="KOB63" s="15"/>
      <c r="KOC63" s="15"/>
      <c r="KOD63" s="15"/>
      <c r="KOE63" s="15"/>
      <c r="KOF63" s="15"/>
      <c r="KOG63" s="15"/>
      <c r="KOH63" s="15"/>
      <c r="KOI63" s="15"/>
      <c r="KOJ63" s="15"/>
      <c r="KOK63" s="15"/>
      <c r="KOL63" s="15"/>
      <c r="KOM63" s="15"/>
      <c r="KON63" s="15"/>
      <c r="KOO63" s="15"/>
      <c r="KOP63" s="15"/>
      <c r="KOQ63" s="15"/>
      <c r="KOR63" s="15"/>
      <c r="KOS63" s="15"/>
      <c r="KOT63" s="15"/>
      <c r="KOU63" s="15"/>
      <c r="KOV63" s="15"/>
      <c r="KOW63" s="15"/>
      <c r="KOX63" s="15"/>
      <c r="KOY63" s="15"/>
      <c r="KOZ63" s="15"/>
      <c r="KPA63" s="15"/>
      <c r="KPB63" s="15"/>
      <c r="KPC63" s="15"/>
      <c r="KPD63" s="15"/>
      <c r="KPE63" s="15"/>
      <c r="KPF63" s="15"/>
      <c r="KPG63" s="15"/>
      <c r="KPH63" s="15"/>
      <c r="KPI63" s="15"/>
      <c r="KPJ63" s="15"/>
      <c r="KPK63" s="15"/>
      <c r="KPL63" s="15"/>
      <c r="KPM63" s="15"/>
      <c r="KPN63" s="15"/>
      <c r="KPO63" s="15"/>
      <c r="KPP63" s="15"/>
      <c r="KPQ63" s="15"/>
      <c r="KPR63" s="15"/>
      <c r="KPS63" s="15"/>
      <c r="KPT63" s="15"/>
      <c r="KPU63" s="15"/>
      <c r="KPV63" s="15"/>
      <c r="KPW63" s="15"/>
      <c r="KPX63" s="15"/>
      <c r="KPY63" s="15"/>
      <c r="KPZ63" s="15"/>
      <c r="KQA63" s="15"/>
      <c r="KQB63" s="15"/>
      <c r="KQC63" s="15"/>
      <c r="KQD63" s="15"/>
      <c r="KQE63" s="15"/>
      <c r="KQF63" s="15"/>
      <c r="KQG63" s="15"/>
      <c r="KQH63" s="15"/>
      <c r="KQI63" s="15"/>
      <c r="KQJ63" s="15"/>
      <c r="KQK63" s="15"/>
      <c r="KQL63" s="15"/>
      <c r="KQM63" s="15"/>
      <c r="KQN63" s="15"/>
      <c r="KQO63" s="15"/>
      <c r="KQP63" s="15"/>
      <c r="KQQ63" s="15"/>
      <c r="KQR63" s="15"/>
      <c r="KQS63" s="15"/>
      <c r="KQT63" s="15"/>
      <c r="KQU63" s="15"/>
      <c r="KQV63" s="15"/>
      <c r="KQW63" s="15"/>
      <c r="KQX63" s="15"/>
      <c r="KQY63" s="15"/>
      <c r="KQZ63" s="15"/>
      <c r="KRA63" s="15"/>
      <c r="KRB63" s="15"/>
      <c r="KRC63" s="15"/>
      <c r="KRD63" s="15"/>
      <c r="KRE63" s="15"/>
      <c r="KRF63" s="15"/>
      <c r="KRG63" s="15"/>
      <c r="KRH63" s="15"/>
      <c r="KRI63" s="15"/>
      <c r="KRJ63" s="15"/>
      <c r="KRK63" s="15"/>
      <c r="KRL63" s="15"/>
      <c r="KRM63" s="15"/>
      <c r="KRN63" s="15"/>
      <c r="KRO63" s="15"/>
      <c r="KRP63" s="15"/>
      <c r="KRQ63" s="15"/>
      <c r="KRR63" s="15"/>
      <c r="KRS63" s="15"/>
      <c r="KRT63" s="15"/>
      <c r="KRU63" s="15"/>
      <c r="KRV63" s="15"/>
      <c r="KRW63" s="15"/>
      <c r="KRX63" s="15"/>
      <c r="KRY63" s="15"/>
      <c r="KRZ63" s="15"/>
      <c r="KSA63" s="15"/>
      <c r="KSB63" s="15"/>
      <c r="KSC63" s="15"/>
      <c r="KSD63" s="15"/>
      <c r="KSE63" s="15"/>
      <c r="KSF63" s="15"/>
      <c r="KSG63" s="15"/>
      <c r="KSH63" s="15"/>
      <c r="KSI63" s="15"/>
      <c r="KSJ63" s="15"/>
      <c r="KSK63" s="15"/>
      <c r="KSL63" s="15"/>
      <c r="KSM63" s="15"/>
      <c r="KSN63" s="15"/>
      <c r="KSO63" s="15"/>
      <c r="KSP63" s="15"/>
      <c r="KSQ63" s="15"/>
      <c r="KSR63" s="15"/>
      <c r="KSS63" s="15"/>
      <c r="KST63" s="15"/>
      <c r="KSU63" s="15"/>
      <c r="KSV63" s="15"/>
      <c r="KSW63" s="15"/>
      <c r="KSX63" s="15"/>
      <c r="KSY63" s="15"/>
      <c r="KSZ63" s="15"/>
      <c r="KTA63" s="15"/>
      <c r="KTB63" s="15"/>
      <c r="KTC63" s="15"/>
      <c r="KTD63" s="15"/>
      <c r="KTE63" s="15"/>
      <c r="KTF63" s="15"/>
      <c r="KTG63" s="15"/>
      <c r="KTH63" s="15"/>
      <c r="KTI63" s="15"/>
      <c r="KTJ63" s="15"/>
      <c r="KTK63" s="15"/>
      <c r="KTL63" s="15"/>
      <c r="KTM63" s="15"/>
      <c r="KTN63" s="15"/>
      <c r="KTO63" s="15"/>
      <c r="KTP63" s="15"/>
      <c r="KTQ63" s="15"/>
      <c r="KTR63" s="15"/>
      <c r="KTS63" s="15"/>
      <c r="KTT63" s="15"/>
      <c r="KTU63" s="15"/>
      <c r="KTV63" s="15"/>
      <c r="KTW63" s="15"/>
      <c r="KTX63" s="15"/>
      <c r="KTY63" s="15"/>
      <c r="KTZ63" s="15"/>
      <c r="KUA63" s="15"/>
      <c r="KUB63" s="15"/>
      <c r="KUC63" s="15"/>
      <c r="KUD63" s="15"/>
      <c r="KUE63" s="15"/>
      <c r="KUF63" s="15"/>
      <c r="KUG63" s="15"/>
      <c r="KUH63" s="15"/>
      <c r="KUI63" s="15"/>
      <c r="KUJ63" s="15"/>
      <c r="KUK63" s="15"/>
      <c r="KUL63" s="15"/>
      <c r="KUM63" s="15"/>
      <c r="KUN63" s="15"/>
      <c r="KUO63" s="15"/>
      <c r="KUP63" s="15"/>
      <c r="KUQ63" s="15"/>
      <c r="KUR63" s="15"/>
      <c r="KUS63" s="15"/>
      <c r="KUT63" s="15"/>
      <c r="KUU63" s="15"/>
      <c r="KUV63" s="15"/>
      <c r="KUW63" s="15"/>
      <c r="KUX63" s="15"/>
      <c r="KUY63" s="15"/>
      <c r="KUZ63" s="15"/>
      <c r="KVA63" s="15"/>
      <c r="KVB63" s="15"/>
      <c r="KVC63" s="15"/>
      <c r="KVD63" s="15"/>
      <c r="KVE63" s="15"/>
      <c r="KVF63" s="15"/>
      <c r="KVG63" s="15"/>
      <c r="KVH63" s="15"/>
      <c r="KVI63" s="15"/>
      <c r="KVJ63" s="15"/>
      <c r="KVK63" s="15"/>
      <c r="KVL63" s="15"/>
      <c r="KVM63" s="15"/>
      <c r="KVN63" s="15"/>
      <c r="KVO63" s="15"/>
      <c r="KVP63" s="15"/>
      <c r="KVQ63" s="15"/>
      <c r="KVR63" s="15"/>
      <c r="KVS63" s="15"/>
      <c r="KVT63" s="15"/>
      <c r="KVU63" s="15"/>
      <c r="KVV63" s="15"/>
      <c r="KVW63" s="15"/>
      <c r="KVX63" s="15"/>
      <c r="KVY63" s="15"/>
      <c r="KVZ63" s="15"/>
      <c r="KWA63" s="15"/>
      <c r="KWB63" s="15"/>
      <c r="KWC63" s="15"/>
      <c r="KWD63" s="15"/>
      <c r="KWE63" s="15"/>
      <c r="KWF63" s="15"/>
      <c r="KWG63" s="15"/>
      <c r="KWH63" s="15"/>
      <c r="KWI63" s="15"/>
      <c r="KWJ63" s="15"/>
      <c r="KWK63" s="15"/>
      <c r="KWL63" s="15"/>
      <c r="KWM63" s="15"/>
      <c r="KWN63" s="15"/>
      <c r="KWO63" s="15"/>
      <c r="KWP63" s="15"/>
      <c r="KWQ63" s="15"/>
      <c r="KWR63" s="15"/>
      <c r="KWS63" s="15"/>
      <c r="KWT63" s="15"/>
      <c r="KWU63" s="15"/>
      <c r="KWV63" s="15"/>
      <c r="KWW63" s="15"/>
      <c r="KWX63" s="15"/>
      <c r="KWY63" s="15"/>
      <c r="KWZ63" s="15"/>
      <c r="KXA63" s="15"/>
      <c r="KXB63" s="15"/>
      <c r="KXC63" s="15"/>
      <c r="KXD63" s="15"/>
      <c r="KXE63" s="15"/>
      <c r="KXF63" s="15"/>
      <c r="KXG63" s="15"/>
      <c r="KXH63" s="15"/>
      <c r="KXI63" s="15"/>
      <c r="KXJ63" s="15"/>
      <c r="KXK63" s="15"/>
      <c r="KXL63" s="15"/>
      <c r="KXM63" s="15"/>
      <c r="KXN63" s="15"/>
      <c r="KXO63" s="15"/>
      <c r="KXP63" s="15"/>
      <c r="KXQ63" s="15"/>
      <c r="KXR63" s="15"/>
      <c r="KXS63" s="15"/>
      <c r="KXT63" s="15"/>
      <c r="KXU63" s="15"/>
      <c r="KXV63" s="15"/>
      <c r="KXW63" s="15"/>
      <c r="KXX63" s="15"/>
      <c r="KXY63" s="15"/>
      <c r="KXZ63" s="15"/>
      <c r="KYA63" s="15"/>
      <c r="KYB63" s="15"/>
      <c r="KYC63" s="15"/>
      <c r="KYD63" s="15"/>
      <c r="KYE63" s="15"/>
      <c r="KYF63" s="15"/>
      <c r="KYG63" s="15"/>
      <c r="KYH63" s="15"/>
      <c r="KYI63" s="15"/>
      <c r="KYJ63" s="15"/>
      <c r="KYK63" s="15"/>
      <c r="KYL63" s="15"/>
      <c r="KYM63" s="15"/>
      <c r="KYN63" s="15"/>
      <c r="KYO63" s="15"/>
      <c r="KYP63" s="15"/>
      <c r="KYQ63" s="15"/>
      <c r="KYR63" s="15"/>
      <c r="KYS63" s="15"/>
      <c r="KYT63" s="15"/>
      <c r="KYU63" s="15"/>
      <c r="KYV63" s="15"/>
      <c r="KYW63" s="15"/>
      <c r="KYX63" s="15"/>
      <c r="KYY63" s="15"/>
      <c r="KYZ63" s="15"/>
      <c r="KZA63" s="15"/>
      <c r="KZB63" s="15"/>
      <c r="KZC63" s="15"/>
      <c r="KZD63" s="15"/>
      <c r="KZE63" s="15"/>
      <c r="KZF63" s="15"/>
      <c r="KZG63" s="15"/>
      <c r="KZH63" s="15"/>
      <c r="KZI63" s="15"/>
      <c r="KZJ63" s="15"/>
      <c r="KZK63" s="15"/>
      <c r="KZL63" s="15"/>
      <c r="KZM63" s="15"/>
      <c r="KZN63" s="15"/>
      <c r="KZO63" s="15"/>
      <c r="KZP63" s="15"/>
      <c r="KZQ63" s="15"/>
      <c r="KZR63" s="15"/>
      <c r="KZS63" s="15"/>
      <c r="KZT63" s="15"/>
      <c r="KZU63" s="15"/>
      <c r="KZV63" s="15"/>
      <c r="KZW63" s="15"/>
      <c r="KZX63" s="15"/>
      <c r="KZY63" s="15"/>
      <c r="KZZ63" s="15"/>
      <c r="LAA63" s="15"/>
      <c r="LAB63" s="15"/>
      <c r="LAC63" s="15"/>
      <c r="LAD63" s="15"/>
      <c r="LAE63" s="15"/>
      <c r="LAF63" s="15"/>
      <c r="LAG63" s="15"/>
      <c r="LAH63" s="15"/>
      <c r="LAI63" s="15"/>
      <c r="LAJ63" s="15"/>
      <c r="LAK63" s="15"/>
      <c r="LAL63" s="15"/>
      <c r="LAM63" s="15"/>
      <c r="LAN63" s="15"/>
      <c r="LAO63" s="15"/>
      <c r="LAP63" s="15"/>
      <c r="LAQ63" s="15"/>
      <c r="LAR63" s="15"/>
      <c r="LAS63" s="15"/>
      <c r="LAT63" s="15"/>
      <c r="LAU63" s="15"/>
      <c r="LAV63" s="15"/>
      <c r="LAW63" s="15"/>
      <c r="LAX63" s="15"/>
      <c r="LAY63" s="15"/>
      <c r="LAZ63" s="15"/>
      <c r="LBA63" s="15"/>
      <c r="LBB63" s="15"/>
      <c r="LBC63" s="15"/>
      <c r="LBD63" s="15"/>
      <c r="LBE63" s="15"/>
      <c r="LBF63" s="15"/>
      <c r="LBG63" s="15"/>
      <c r="LBH63" s="15"/>
      <c r="LBI63" s="15"/>
      <c r="LBJ63" s="15"/>
      <c r="LBK63" s="15"/>
      <c r="LBL63" s="15"/>
      <c r="LBM63" s="15"/>
      <c r="LBN63" s="15"/>
      <c r="LBO63" s="15"/>
      <c r="LBP63" s="15"/>
      <c r="LBQ63" s="15"/>
      <c r="LBR63" s="15"/>
      <c r="LBS63" s="15"/>
      <c r="LBT63" s="15"/>
      <c r="LBU63" s="15"/>
      <c r="LBV63" s="15"/>
      <c r="LBW63" s="15"/>
      <c r="LBX63" s="15"/>
      <c r="LBY63" s="15"/>
      <c r="LBZ63" s="15"/>
      <c r="LCA63" s="15"/>
      <c r="LCB63" s="15"/>
      <c r="LCC63" s="15"/>
      <c r="LCD63" s="15"/>
      <c r="LCE63" s="15"/>
      <c r="LCF63" s="15"/>
      <c r="LCG63" s="15"/>
      <c r="LCH63" s="15"/>
      <c r="LCI63" s="15"/>
      <c r="LCJ63" s="15"/>
      <c r="LCK63" s="15"/>
      <c r="LCL63" s="15"/>
      <c r="LCM63" s="15"/>
      <c r="LCN63" s="15"/>
      <c r="LCO63" s="15"/>
      <c r="LCP63" s="15"/>
      <c r="LCQ63" s="15"/>
      <c r="LCR63" s="15"/>
      <c r="LCS63" s="15"/>
      <c r="LCT63" s="15"/>
      <c r="LCU63" s="15"/>
      <c r="LCV63" s="15"/>
      <c r="LCW63" s="15"/>
      <c r="LCX63" s="15"/>
      <c r="LCY63" s="15"/>
      <c r="LCZ63" s="15"/>
      <c r="LDA63" s="15"/>
      <c r="LDB63" s="15"/>
      <c r="LDC63" s="15"/>
      <c r="LDD63" s="15"/>
      <c r="LDE63" s="15"/>
      <c r="LDF63" s="15"/>
      <c r="LDG63" s="15"/>
      <c r="LDH63" s="15"/>
      <c r="LDI63" s="15"/>
      <c r="LDJ63" s="15"/>
      <c r="LDK63" s="15"/>
      <c r="LDL63" s="15"/>
      <c r="LDM63" s="15"/>
      <c r="LDN63" s="15"/>
      <c r="LDO63" s="15"/>
      <c r="LDP63" s="15"/>
      <c r="LDQ63" s="15"/>
      <c r="LDR63" s="15"/>
      <c r="LDS63" s="15"/>
      <c r="LDT63" s="15"/>
      <c r="LDU63" s="15"/>
      <c r="LDV63" s="15"/>
      <c r="LDW63" s="15"/>
      <c r="LDX63" s="15"/>
      <c r="LDY63" s="15"/>
      <c r="LDZ63" s="15"/>
      <c r="LEA63" s="15"/>
      <c r="LEB63" s="15"/>
      <c r="LEC63" s="15"/>
      <c r="LED63" s="15"/>
      <c r="LEE63" s="15"/>
      <c r="LEF63" s="15"/>
      <c r="LEG63" s="15"/>
      <c r="LEH63" s="15"/>
      <c r="LEI63" s="15"/>
      <c r="LEJ63" s="15"/>
      <c r="LEK63" s="15"/>
      <c r="LEL63" s="15"/>
      <c r="LEM63" s="15"/>
      <c r="LEN63" s="15"/>
      <c r="LEO63" s="15"/>
      <c r="LEP63" s="15"/>
      <c r="LEQ63" s="15"/>
      <c r="LER63" s="15"/>
      <c r="LES63" s="15"/>
      <c r="LET63" s="15"/>
      <c r="LEU63" s="15"/>
      <c r="LEV63" s="15"/>
      <c r="LEW63" s="15"/>
      <c r="LEX63" s="15"/>
      <c r="LEY63" s="15"/>
      <c r="LEZ63" s="15"/>
      <c r="LFA63" s="15"/>
      <c r="LFB63" s="15"/>
      <c r="LFC63" s="15"/>
      <c r="LFD63" s="15"/>
      <c r="LFE63" s="15"/>
      <c r="LFF63" s="15"/>
      <c r="LFG63" s="15"/>
      <c r="LFH63" s="15"/>
      <c r="LFI63" s="15"/>
      <c r="LFJ63" s="15"/>
      <c r="LFK63" s="15"/>
      <c r="LFL63" s="15"/>
      <c r="LFM63" s="15"/>
      <c r="LFN63" s="15"/>
      <c r="LFO63" s="15"/>
      <c r="LFP63" s="15"/>
      <c r="LFQ63" s="15"/>
      <c r="LFR63" s="15"/>
      <c r="LFS63" s="15"/>
      <c r="LFT63" s="15"/>
      <c r="LFU63" s="15"/>
      <c r="LFV63" s="15"/>
      <c r="LFW63" s="15"/>
      <c r="LFX63" s="15"/>
      <c r="LFY63" s="15"/>
      <c r="LFZ63" s="15"/>
      <c r="LGA63" s="15"/>
      <c r="LGB63" s="15"/>
      <c r="LGC63" s="15"/>
      <c r="LGD63" s="15"/>
      <c r="LGE63" s="15"/>
      <c r="LGF63" s="15"/>
      <c r="LGG63" s="15"/>
      <c r="LGH63" s="15"/>
      <c r="LGI63" s="15"/>
      <c r="LGJ63" s="15"/>
      <c r="LGK63" s="15"/>
      <c r="LGL63" s="15"/>
      <c r="LGM63" s="15"/>
      <c r="LGN63" s="15"/>
      <c r="LGO63" s="15"/>
      <c r="LGP63" s="15"/>
      <c r="LGQ63" s="15"/>
      <c r="LGR63" s="15"/>
      <c r="LGS63" s="15"/>
      <c r="LGT63" s="15"/>
      <c r="LGU63" s="15"/>
      <c r="LGV63" s="15"/>
      <c r="LGW63" s="15"/>
      <c r="LGX63" s="15"/>
      <c r="LGY63" s="15"/>
      <c r="LGZ63" s="15"/>
      <c r="LHA63" s="15"/>
      <c r="LHB63" s="15"/>
      <c r="LHC63" s="15"/>
      <c r="LHD63" s="15"/>
      <c r="LHE63" s="15"/>
      <c r="LHF63" s="15"/>
      <c r="LHG63" s="15"/>
      <c r="LHH63" s="15"/>
      <c r="LHI63" s="15"/>
      <c r="LHJ63" s="15"/>
      <c r="LHK63" s="15"/>
      <c r="LHL63" s="15"/>
      <c r="LHM63" s="15"/>
      <c r="LHN63" s="15"/>
      <c r="LHO63" s="15"/>
      <c r="LHP63" s="15"/>
      <c r="LHQ63" s="15"/>
      <c r="LHR63" s="15"/>
      <c r="LHS63" s="15"/>
      <c r="LHT63" s="15"/>
      <c r="LHU63" s="15"/>
      <c r="LHV63" s="15"/>
      <c r="LHW63" s="15"/>
      <c r="LHX63" s="15"/>
      <c r="LHY63" s="15"/>
      <c r="LHZ63" s="15"/>
      <c r="LIA63" s="15"/>
      <c r="LIB63" s="15"/>
      <c r="LIC63" s="15"/>
      <c r="LID63" s="15"/>
      <c r="LIE63" s="15"/>
      <c r="LIF63" s="15"/>
      <c r="LIG63" s="15"/>
      <c r="LIH63" s="15"/>
      <c r="LII63" s="15"/>
      <c r="LIJ63" s="15"/>
      <c r="LIK63" s="15"/>
      <c r="LIL63" s="15"/>
      <c r="LIM63" s="15"/>
      <c r="LIN63" s="15"/>
      <c r="LIO63" s="15"/>
      <c r="LIP63" s="15"/>
      <c r="LIQ63" s="15"/>
      <c r="LIR63" s="15"/>
      <c r="LIS63" s="15"/>
      <c r="LIT63" s="15"/>
      <c r="LIU63" s="15"/>
      <c r="LIV63" s="15"/>
      <c r="LIW63" s="15"/>
      <c r="LIX63" s="15"/>
      <c r="LIY63" s="15"/>
      <c r="LIZ63" s="15"/>
      <c r="LJA63" s="15"/>
      <c r="LJB63" s="15"/>
      <c r="LJC63" s="15"/>
      <c r="LJD63" s="15"/>
      <c r="LJE63" s="15"/>
      <c r="LJF63" s="15"/>
      <c r="LJG63" s="15"/>
      <c r="LJH63" s="15"/>
      <c r="LJI63" s="15"/>
      <c r="LJJ63" s="15"/>
      <c r="LJK63" s="15"/>
      <c r="LJL63" s="15"/>
      <c r="LJM63" s="15"/>
      <c r="LJN63" s="15"/>
      <c r="LJO63" s="15"/>
      <c r="LJP63" s="15"/>
      <c r="LJQ63" s="15"/>
      <c r="LJR63" s="15"/>
      <c r="LJS63" s="15"/>
      <c r="LJT63" s="15"/>
      <c r="LJU63" s="15"/>
      <c r="LJV63" s="15"/>
      <c r="LJW63" s="15"/>
      <c r="LJX63" s="15"/>
      <c r="LJY63" s="15"/>
      <c r="LJZ63" s="15"/>
      <c r="LKA63" s="15"/>
      <c r="LKB63" s="15"/>
      <c r="LKC63" s="15"/>
      <c r="LKD63" s="15"/>
      <c r="LKE63" s="15"/>
      <c r="LKF63" s="15"/>
      <c r="LKG63" s="15"/>
      <c r="LKH63" s="15"/>
      <c r="LKI63" s="15"/>
      <c r="LKJ63" s="15"/>
      <c r="LKK63" s="15"/>
      <c r="LKL63" s="15"/>
      <c r="LKM63" s="15"/>
      <c r="LKN63" s="15"/>
      <c r="LKO63" s="15"/>
      <c r="LKP63" s="15"/>
      <c r="LKQ63" s="15"/>
      <c r="LKR63" s="15"/>
      <c r="LKS63" s="15"/>
      <c r="LKT63" s="15"/>
      <c r="LKU63" s="15"/>
      <c r="LKV63" s="15"/>
      <c r="LKW63" s="15"/>
      <c r="LKX63" s="15"/>
      <c r="LKY63" s="15"/>
      <c r="LKZ63" s="15"/>
      <c r="LLA63" s="15"/>
      <c r="LLB63" s="15"/>
      <c r="LLC63" s="15"/>
      <c r="LLD63" s="15"/>
      <c r="LLE63" s="15"/>
      <c r="LLF63" s="15"/>
      <c r="LLG63" s="15"/>
      <c r="LLH63" s="15"/>
      <c r="LLI63" s="15"/>
      <c r="LLJ63" s="15"/>
      <c r="LLK63" s="15"/>
      <c r="LLL63" s="15"/>
      <c r="LLM63" s="15"/>
      <c r="LLN63" s="15"/>
      <c r="LLO63" s="15"/>
      <c r="LLP63" s="15"/>
      <c r="LLQ63" s="15"/>
      <c r="LLR63" s="15"/>
      <c r="LLS63" s="15"/>
      <c r="LLT63" s="15"/>
      <c r="LLU63" s="15"/>
      <c r="LLV63" s="15"/>
      <c r="LLW63" s="15"/>
      <c r="LLX63" s="15"/>
      <c r="LLY63" s="15"/>
      <c r="LLZ63" s="15"/>
      <c r="LMA63" s="15"/>
      <c r="LMB63" s="15"/>
      <c r="LMC63" s="15"/>
      <c r="LMD63" s="15"/>
      <c r="LME63" s="15"/>
      <c r="LMF63" s="15"/>
      <c r="LMG63" s="15"/>
      <c r="LMH63" s="15"/>
      <c r="LMI63" s="15"/>
      <c r="LMJ63" s="15"/>
      <c r="LMK63" s="15"/>
      <c r="LML63" s="15"/>
      <c r="LMM63" s="15"/>
      <c r="LMN63" s="15"/>
      <c r="LMO63" s="15"/>
      <c r="LMP63" s="15"/>
      <c r="LMQ63" s="15"/>
      <c r="LMR63" s="15"/>
      <c r="LMS63" s="15"/>
      <c r="LMT63" s="15"/>
      <c r="LMU63" s="15"/>
      <c r="LMV63" s="15"/>
      <c r="LMW63" s="15"/>
      <c r="LMX63" s="15"/>
      <c r="LMY63" s="15"/>
      <c r="LMZ63" s="15"/>
      <c r="LNA63" s="15"/>
      <c r="LNB63" s="15"/>
      <c r="LNC63" s="15"/>
      <c r="LND63" s="15"/>
      <c r="LNE63" s="15"/>
      <c r="LNF63" s="15"/>
      <c r="LNG63" s="15"/>
      <c r="LNH63" s="15"/>
      <c r="LNI63" s="15"/>
      <c r="LNJ63" s="15"/>
      <c r="LNK63" s="15"/>
      <c r="LNL63" s="15"/>
      <c r="LNM63" s="15"/>
      <c r="LNN63" s="15"/>
      <c r="LNO63" s="15"/>
      <c r="LNP63" s="15"/>
      <c r="LNQ63" s="15"/>
      <c r="LNR63" s="15"/>
      <c r="LNS63" s="15"/>
      <c r="LNT63" s="15"/>
      <c r="LNU63" s="15"/>
      <c r="LNV63" s="15"/>
      <c r="LNW63" s="15"/>
      <c r="LNX63" s="15"/>
      <c r="LNY63" s="15"/>
      <c r="LNZ63" s="15"/>
      <c r="LOA63" s="15"/>
      <c r="LOB63" s="15"/>
      <c r="LOC63" s="15"/>
      <c r="LOD63" s="15"/>
      <c r="LOE63" s="15"/>
      <c r="LOF63" s="15"/>
      <c r="LOG63" s="15"/>
      <c r="LOH63" s="15"/>
      <c r="LOI63" s="15"/>
      <c r="LOJ63" s="15"/>
      <c r="LOK63" s="15"/>
      <c r="LOL63" s="15"/>
      <c r="LOM63" s="15"/>
      <c r="LON63" s="15"/>
      <c r="LOO63" s="15"/>
      <c r="LOP63" s="15"/>
      <c r="LOQ63" s="15"/>
      <c r="LOR63" s="15"/>
      <c r="LOS63" s="15"/>
      <c r="LOT63" s="15"/>
      <c r="LOU63" s="15"/>
      <c r="LOV63" s="15"/>
      <c r="LOW63" s="15"/>
      <c r="LOX63" s="15"/>
      <c r="LOY63" s="15"/>
      <c r="LOZ63" s="15"/>
      <c r="LPA63" s="15"/>
      <c r="LPB63" s="15"/>
      <c r="LPC63" s="15"/>
      <c r="LPD63" s="15"/>
      <c r="LPE63" s="15"/>
      <c r="LPF63" s="15"/>
      <c r="LPG63" s="15"/>
      <c r="LPH63" s="15"/>
      <c r="LPI63" s="15"/>
      <c r="LPJ63" s="15"/>
      <c r="LPK63" s="15"/>
      <c r="LPL63" s="15"/>
      <c r="LPM63" s="15"/>
      <c r="LPN63" s="15"/>
      <c r="LPO63" s="15"/>
      <c r="LPP63" s="15"/>
      <c r="LPQ63" s="15"/>
      <c r="LPR63" s="15"/>
      <c r="LPS63" s="15"/>
      <c r="LPT63" s="15"/>
      <c r="LPU63" s="15"/>
      <c r="LPV63" s="15"/>
      <c r="LPW63" s="15"/>
      <c r="LPX63" s="15"/>
      <c r="LPY63" s="15"/>
      <c r="LPZ63" s="15"/>
      <c r="LQA63" s="15"/>
      <c r="LQB63" s="15"/>
      <c r="LQC63" s="15"/>
      <c r="LQD63" s="15"/>
      <c r="LQE63" s="15"/>
      <c r="LQF63" s="15"/>
      <c r="LQG63" s="15"/>
      <c r="LQH63" s="15"/>
      <c r="LQI63" s="15"/>
      <c r="LQJ63" s="15"/>
      <c r="LQK63" s="15"/>
      <c r="LQL63" s="15"/>
      <c r="LQM63" s="15"/>
      <c r="LQN63" s="15"/>
      <c r="LQO63" s="15"/>
      <c r="LQP63" s="15"/>
      <c r="LQQ63" s="15"/>
      <c r="LQR63" s="15"/>
      <c r="LQS63" s="15"/>
      <c r="LQT63" s="15"/>
      <c r="LQU63" s="15"/>
      <c r="LQV63" s="15"/>
      <c r="LQW63" s="15"/>
      <c r="LQX63" s="15"/>
      <c r="LQY63" s="15"/>
      <c r="LQZ63" s="15"/>
      <c r="LRA63" s="15"/>
      <c r="LRB63" s="15"/>
      <c r="LRC63" s="15"/>
      <c r="LRD63" s="15"/>
      <c r="LRE63" s="15"/>
      <c r="LRF63" s="15"/>
      <c r="LRG63" s="15"/>
      <c r="LRH63" s="15"/>
      <c r="LRI63" s="15"/>
      <c r="LRJ63" s="15"/>
      <c r="LRK63" s="15"/>
      <c r="LRL63" s="15"/>
      <c r="LRM63" s="15"/>
      <c r="LRN63" s="15"/>
      <c r="LRO63" s="15"/>
      <c r="LRP63" s="15"/>
      <c r="LRQ63" s="15"/>
      <c r="LRR63" s="15"/>
      <c r="LRS63" s="15"/>
      <c r="LRT63" s="15"/>
      <c r="LRU63" s="15"/>
      <c r="LRV63" s="15"/>
      <c r="LRW63" s="15"/>
      <c r="LRX63" s="15"/>
      <c r="LRY63" s="15"/>
      <c r="LRZ63" s="15"/>
      <c r="LSA63" s="15"/>
      <c r="LSB63" s="15"/>
      <c r="LSC63" s="15"/>
      <c r="LSD63" s="15"/>
      <c r="LSE63" s="15"/>
      <c r="LSF63" s="15"/>
      <c r="LSG63" s="15"/>
      <c r="LSH63" s="15"/>
      <c r="LSI63" s="15"/>
      <c r="LSJ63" s="15"/>
      <c r="LSK63" s="15"/>
      <c r="LSL63" s="15"/>
      <c r="LSM63" s="15"/>
      <c r="LSN63" s="15"/>
      <c r="LSO63" s="15"/>
      <c r="LSP63" s="15"/>
      <c r="LSQ63" s="15"/>
      <c r="LSR63" s="15"/>
      <c r="LSS63" s="15"/>
      <c r="LST63" s="15"/>
      <c r="LSU63" s="15"/>
      <c r="LSV63" s="15"/>
      <c r="LSW63" s="15"/>
      <c r="LSX63" s="15"/>
      <c r="LSY63" s="15"/>
      <c r="LSZ63" s="15"/>
      <c r="LTA63" s="15"/>
      <c r="LTB63" s="15"/>
      <c r="LTC63" s="15"/>
      <c r="LTD63" s="15"/>
      <c r="LTE63" s="15"/>
      <c r="LTF63" s="15"/>
      <c r="LTG63" s="15"/>
      <c r="LTH63" s="15"/>
      <c r="LTI63" s="15"/>
      <c r="LTJ63" s="15"/>
      <c r="LTK63" s="15"/>
      <c r="LTL63" s="15"/>
      <c r="LTM63" s="15"/>
      <c r="LTN63" s="15"/>
      <c r="LTO63" s="15"/>
      <c r="LTP63" s="15"/>
      <c r="LTQ63" s="15"/>
      <c r="LTR63" s="15"/>
      <c r="LTS63" s="15"/>
      <c r="LTT63" s="15"/>
      <c r="LTU63" s="15"/>
      <c r="LTV63" s="15"/>
      <c r="LTW63" s="15"/>
      <c r="LTX63" s="15"/>
      <c r="LTY63" s="15"/>
      <c r="LTZ63" s="15"/>
      <c r="LUA63" s="15"/>
      <c r="LUB63" s="15"/>
      <c r="LUC63" s="15"/>
      <c r="LUD63" s="15"/>
      <c r="LUE63" s="15"/>
      <c r="LUF63" s="15"/>
      <c r="LUG63" s="15"/>
      <c r="LUH63" s="15"/>
      <c r="LUI63" s="15"/>
      <c r="LUJ63" s="15"/>
      <c r="LUK63" s="15"/>
      <c r="LUL63" s="15"/>
      <c r="LUM63" s="15"/>
      <c r="LUN63" s="15"/>
      <c r="LUO63" s="15"/>
      <c r="LUP63" s="15"/>
      <c r="LUQ63" s="15"/>
      <c r="LUR63" s="15"/>
      <c r="LUS63" s="15"/>
      <c r="LUT63" s="15"/>
      <c r="LUU63" s="15"/>
      <c r="LUV63" s="15"/>
      <c r="LUW63" s="15"/>
      <c r="LUX63" s="15"/>
      <c r="LUY63" s="15"/>
      <c r="LUZ63" s="15"/>
      <c r="LVA63" s="15"/>
      <c r="LVB63" s="15"/>
      <c r="LVC63" s="15"/>
      <c r="LVD63" s="15"/>
      <c r="LVE63" s="15"/>
      <c r="LVF63" s="15"/>
      <c r="LVG63" s="15"/>
      <c r="LVH63" s="15"/>
      <c r="LVI63" s="15"/>
      <c r="LVJ63" s="15"/>
      <c r="LVK63" s="15"/>
      <c r="LVL63" s="15"/>
      <c r="LVM63" s="15"/>
      <c r="LVN63" s="15"/>
      <c r="LVO63" s="15"/>
      <c r="LVP63" s="15"/>
      <c r="LVQ63" s="15"/>
      <c r="LVR63" s="15"/>
      <c r="LVS63" s="15"/>
      <c r="LVT63" s="15"/>
      <c r="LVU63" s="15"/>
      <c r="LVV63" s="15"/>
      <c r="LVW63" s="15"/>
      <c r="LVX63" s="15"/>
      <c r="LVY63" s="15"/>
      <c r="LVZ63" s="15"/>
      <c r="LWA63" s="15"/>
      <c r="LWB63" s="15"/>
      <c r="LWC63" s="15"/>
      <c r="LWD63" s="15"/>
      <c r="LWE63" s="15"/>
      <c r="LWF63" s="15"/>
      <c r="LWG63" s="15"/>
      <c r="LWH63" s="15"/>
      <c r="LWI63" s="15"/>
      <c r="LWJ63" s="15"/>
      <c r="LWK63" s="15"/>
      <c r="LWL63" s="15"/>
      <c r="LWM63" s="15"/>
      <c r="LWN63" s="15"/>
      <c r="LWO63" s="15"/>
      <c r="LWP63" s="15"/>
      <c r="LWQ63" s="15"/>
      <c r="LWR63" s="15"/>
      <c r="LWS63" s="15"/>
      <c r="LWT63" s="15"/>
      <c r="LWU63" s="15"/>
      <c r="LWV63" s="15"/>
      <c r="LWW63" s="15"/>
      <c r="LWX63" s="15"/>
      <c r="LWY63" s="15"/>
      <c r="LWZ63" s="15"/>
      <c r="LXA63" s="15"/>
      <c r="LXB63" s="15"/>
      <c r="LXC63" s="15"/>
      <c r="LXD63" s="15"/>
      <c r="LXE63" s="15"/>
      <c r="LXF63" s="15"/>
      <c r="LXG63" s="15"/>
      <c r="LXH63" s="15"/>
      <c r="LXI63" s="15"/>
      <c r="LXJ63" s="15"/>
      <c r="LXK63" s="15"/>
      <c r="LXL63" s="15"/>
      <c r="LXM63" s="15"/>
      <c r="LXN63" s="15"/>
      <c r="LXO63" s="15"/>
      <c r="LXP63" s="15"/>
      <c r="LXQ63" s="15"/>
      <c r="LXR63" s="15"/>
      <c r="LXS63" s="15"/>
      <c r="LXT63" s="15"/>
      <c r="LXU63" s="15"/>
      <c r="LXV63" s="15"/>
      <c r="LXW63" s="15"/>
      <c r="LXX63" s="15"/>
      <c r="LXY63" s="15"/>
      <c r="LXZ63" s="15"/>
      <c r="LYA63" s="15"/>
      <c r="LYB63" s="15"/>
      <c r="LYC63" s="15"/>
      <c r="LYD63" s="15"/>
      <c r="LYE63" s="15"/>
      <c r="LYF63" s="15"/>
      <c r="LYG63" s="15"/>
      <c r="LYH63" s="15"/>
      <c r="LYI63" s="15"/>
      <c r="LYJ63" s="15"/>
      <c r="LYK63" s="15"/>
      <c r="LYL63" s="15"/>
      <c r="LYM63" s="15"/>
      <c r="LYN63" s="15"/>
      <c r="LYO63" s="15"/>
      <c r="LYP63" s="15"/>
      <c r="LYQ63" s="15"/>
      <c r="LYR63" s="15"/>
      <c r="LYS63" s="15"/>
      <c r="LYT63" s="15"/>
      <c r="LYU63" s="15"/>
      <c r="LYV63" s="15"/>
      <c r="LYW63" s="15"/>
      <c r="LYX63" s="15"/>
      <c r="LYY63" s="15"/>
      <c r="LYZ63" s="15"/>
      <c r="LZA63" s="15"/>
      <c r="LZB63" s="15"/>
      <c r="LZC63" s="15"/>
      <c r="LZD63" s="15"/>
      <c r="LZE63" s="15"/>
      <c r="LZF63" s="15"/>
      <c r="LZG63" s="15"/>
      <c r="LZH63" s="15"/>
      <c r="LZI63" s="15"/>
      <c r="LZJ63" s="15"/>
      <c r="LZK63" s="15"/>
      <c r="LZL63" s="15"/>
      <c r="LZM63" s="15"/>
      <c r="LZN63" s="15"/>
      <c r="LZO63" s="15"/>
      <c r="LZP63" s="15"/>
      <c r="LZQ63" s="15"/>
      <c r="LZR63" s="15"/>
      <c r="LZS63" s="15"/>
      <c r="LZT63" s="15"/>
      <c r="LZU63" s="15"/>
      <c r="LZV63" s="15"/>
      <c r="LZW63" s="15"/>
      <c r="LZX63" s="15"/>
      <c r="LZY63" s="15"/>
      <c r="LZZ63" s="15"/>
      <c r="MAA63" s="15"/>
      <c r="MAB63" s="15"/>
      <c r="MAC63" s="15"/>
      <c r="MAD63" s="15"/>
      <c r="MAE63" s="15"/>
      <c r="MAF63" s="15"/>
      <c r="MAG63" s="15"/>
      <c r="MAH63" s="15"/>
      <c r="MAI63" s="15"/>
      <c r="MAJ63" s="15"/>
      <c r="MAK63" s="15"/>
      <c r="MAL63" s="15"/>
      <c r="MAM63" s="15"/>
      <c r="MAN63" s="15"/>
      <c r="MAO63" s="15"/>
      <c r="MAP63" s="15"/>
      <c r="MAQ63" s="15"/>
      <c r="MAR63" s="15"/>
      <c r="MAS63" s="15"/>
      <c r="MAT63" s="15"/>
      <c r="MAU63" s="15"/>
      <c r="MAV63" s="15"/>
      <c r="MAW63" s="15"/>
      <c r="MAX63" s="15"/>
      <c r="MAY63" s="15"/>
      <c r="MAZ63" s="15"/>
      <c r="MBA63" s="15"/>
      <c r="MBB63" s="15"/>
      <c r="MBC63" s="15"/>
      <c r="MBD63" s="15"/>
      <c r="MBE63" s="15"/>
      <c r="MBF63" s="15"/>
      <c r="MBG63" s="15"/>
      <c r="MBH63" s="15"/>
      <c r="MBI63" s="15"/>
      <c r="MBJ63" s="15"/>
      <c r="MBK63" s="15"/>
      <c r="MBL63" s="15"/>
      <c r="MBM63" s="15"/>
      <c r="MBN63" s="15"/>
      <c r="MBO63" s="15"/>
      <c r="MBP63" s="15"/>
      <c r="MBQ63" s="15"/>
      <c r="MBR63" s="15"/>
      <c r="MBS63" s="15"/>
      <c r="MBT63" s="15"/>
      <c r="MBU63" s="15"/>
      <c r="MBV63" s="15"/>
      <c r="MBW63" s="15"/>
      <c r="MBX63" s="15"/>
      <c r="MBY63" s="15"/>
      <c r="MBZ63" s="15"/>
      <c r="MCA63" s="15"/>
      <c r="MCB63" s="15"/>
      <c r="MCC63" s="15"/>
      <c r="MCD63" s="15"/>
      <c r="MCE63" s="15"/>
      <c r="MCF63" s="15"/>
      <c r="MCG63" s="15"/>
      <c r="MCH63" s="15"/>
      <c r="MCI63" s="15"/>
      <c r="MCJ63" s="15"/>
      <c r="MCK63" s="15"/>
      <c r="MCL63" s="15"/>
      <c r="MCM63" s="15"/>
      <c r="MCN63" s="15"/>
      <c r="MCO63" s="15"/>
      <c r="MCP63" s="15"/>
      <c r="MCQ63" s="15"/>
      <c r="MCR63" s="15"/>
      <c r="MCS63" s="15"/>
      <c r="MCT63" s="15"/>
      <c r="MCU63" s="15"/>
      <c r="MCV63" s="15"/>
      <c r="MCW63" s="15"/>
      <c r="MCX63" s="15"/>
      <c r="MCY63" s="15"/>
      <c r="MCZ63" s="15"/>
      <c r="MDA63" s="15"/>
      <c r="MDB63" s="15"/>
      <c r="MDC63" s="15"/>
      <c r="MDD63" s="15"/>
      <c r="MDE63" s="15"/>
      <c r="MDF63" s="15"/>
      <c r="MDG63" s="15"/>
      <c r="MDH63" s="15"/>
      <c r="MDI63" s="15"/>
      <c r="MDJ63" s="15"/>
      <c r="MDK63" s="15"/>
      <c r="MDL63" s="15"/>
      <c r="MDM63" s="15"/>
      <c r="MDN63" s="15"/>
      <c r="MDO63" s="15"/>
      <c r="MDP63" s="15"/>
      <c r="MDQ63" s="15"/>
      <c r="MDR63" s="15"/>
      <c r="MDS63" s="15"/>
      <c r="MDT63" s="15"/>
      <c r="MDU63" s="15"/>
      <c r="MDV63" s="15"/>
      <c r="MDW63" s="15"/>
      <c r="MDX63" s="15"/>
      <c r="MDY63" s="15"/>
      <c r="MDZ63" s="15"/>
      <c r="MEA63" s="15"/>
      <c r="MEB63" s="15"/>
      <c r="MEC63" s="15"/>
      <c r="MED63" s="15"/>
      <c r="MEE63" s="15"/>
      <c r="MEF63" s="15"/>
      <c r="MEG63" s="15"/>
      <c r="MEH63" s="15"/>
      <c r="MEI63" s="15"/>
      <c r="MEJ63" s="15"/>
      <c r="MEK63" s="15"/>
      <c r="MEL63" s="15"/>
      <c r="MEM63" s="15"/>
      <c r="MEN63" s="15"/>
      <c r="MEO63" s="15"/>
      <c r="MEP63" s="15"/>
      <c r="MEQ63" s="15"/>
      <c r="MER63" s="15"/>
      <c r="MES63" s="15"/>
      <c r="MET63" s="15"/>
      <c r="MEU63" s="15"/>
      <c r="MEV63" s="15"/>
      <c r="MEW63" s="15"/>
      <c r="MEX63" s="15"/>
      <c r="MEY63" s="15"/>
      <c r="MEZ63" s="15"/>
      <c r="MFA63" s="15"/>
      <c r="MFB63" s="15"/>
      <c r="MFC63" s="15"/>
      <c r="MFD63" s="15"/>
      <c r="MFE63" s="15"/>
      <c r="MFF63" s="15"/>
      <c r="MFG63" s="15"/>
      <c r="MFH63" s="15"/>
      <c r="MFI63" s="15"/>
      <c r="MFJ63" s="15"/>
      <c r="MFK63" s="15"/>
      <c r="MFL63" s="15"/>
      <c r="MFM63" s="15"/>
      <c r="MFN63" s="15"/>
      <c r="MFO63" s="15"/>
      <c r="MFP63" s="15"/>
      <c r="MFQ63" s="15"/>
      <c r="MFR63" s="15"/>
      <c r="MFS63" s="15"/>
      <c r="MFT63" s="15"/>
      <c r="MFU63" s="15"/>
      <c r="MFV63" s="15"/>
      <c r="MFW63" s="15"/>
      <c r="MFX63" s="15"/>
      <c r="MFY63" s="15"/>
      <c r="MFZ63" s="15"/>
      <c r="MGA63" s="15"/>
      <c r="MGB63" s="15"/>
      <c r="MGC63" s="15"/>
      <c r="MGD63" s="15"/>
      <c r="MGE63" s="15"/>
      <c r="MGF63" s="15"/>
      <c r="MGG63" s="15"/>
      <c r="MGH63" s="15"/>
      <c r="MGI63" s="15"/>
      <c r="MGJ63" s="15"/>
      <c r="MGK63" s="15"/>
      <c r="MGL63" s="15"/>
      <c r="MGM63" s="15"/>
      <c r="MGN63" s="15"/>
      <c r="MGO63" s="15"/>
      <c r="MGP63" s="15"/>
      <c r="MGQ63" s="15"/>
      <c r="MGR63" s="15"/>
      <c r="MGS63" s="15"/>
      <c r="MGT63" s="15"/>
      <c r="MGU63" s="15"/>
      <c r="MGV63" s="15"/>
      <c r="MGW63" s="15"/>
      <c r="MGX63" s="15"/>
      <c r="MGY63" s="15"/>
      <c r="MGZ63" s="15"/>
      <c r="MHA63" s="15"/>
      <c r="MHB63" s="15"/>
      <c r="MHC63" s="15"/>
      <c r="MHD63" s="15"/>
      <c r="MHE63" s="15"/>
      <c r="MHF63" s="15"/>
      <c r="MHG63" s="15"/>
      <c r="MHH63" s="15"/>
      <c r="MHI63" s="15"/>
      <c r="MHJ63" s="15"/>
      <c r="MHK63" s="15"/>
      <c r="MHL63" s="15"/>
      <c r="MHM63" s="15"/>
      <c r="MHN63" s="15"/>
      <c r="MHO63" s="15"/>
      <c r="MHP63" s="15"/>
      <c r="MHQ63" s="15"/>
      <c r="MHR63" s="15"/>
      <c r="MHS63" s="15"/>
      <c r="MHT63" s="15"/>
      <c r="MHU63" s="15"/>
      <c r="MHV63" s="15"/>
      <c r="MHW63" s="15"/>
      <c r="MHX63" s="15"/>
      <c r="MHY63" s="15"/>
      <c r="MHZ63" s="15"/>
      <c r="MIA63" s="15"/>
      <c r="MIB63" s="15"/>
      <c r="MIC63" s="15"/>
      <c r="MID63" s="15"/>
      <c r="MIE63" s="15"/>
      <c r="MIF63" s="15"/>
      <c r="MIG63" s="15"/>
      <c r="MIH63" s="15"/>
      <c r="MII63" s="15"/>
      <c r="MIJ63" s="15"/>
      <c r="MIK63" s="15"/>
      <c r="MIL63" s="15"/>
      <c r="MIM63" s="15"/>
      <c r="MIN63" s="15"/>
      <c r="MIO63" s="15"/>
      <c r="MIP63" s="15"/>
      <c r="MIQ63" s="15"/>
      <c r="MIR63" s="15"/>
      <c r="MIS63" s="15"/>
      <c r="MIT63" s="15"/>
      <c r="MIU63" s="15"/>
      <c r="MIV63" s="15"/>
      <c r="MIW63" s="15"/>
      <c r="MIX63" s="15"/>
      <c r="MIY63" s="15"/>
      <c r="MIZ63" s="15"/>
      <c r="MJA63" s="15"/>
      <c r="MJB63" s="15"/>
      <c r="MJC63" s="15"/>
      <c r="MJD63" s="15"/>
      <c r="MJE63" s="15"/>
      <c r="MJF63" s="15"/>
      <c r="MJG63" s="15"/>
      <c r="MJH63" s="15"/>
      <c r="MJI63" s="15"/>
      <c r="MJJ63" s="15"/>
      <c r="MJK63" s="15"/>
      <c r="MJL63" s="15"/>
      <c r="MJM63" s="15"/>
      <c r="MJN63" s="15"/>
      <c r="MJO63" s="15"/>
      <c r="MJP63" s="15"/>
      <c r="MJQ63" s="15"/>
      <c r="MJR63" s="15"/>
      <c r="MJS63" s="15"/>
      <c r="MJT63" s="15"/>
      <c r="MJU63" s="15"/>
      <c r="MJV63" s="15"/>
      <c r="MJW63" s="15"/>
      <c r="MJX63" s="15"/>
      <c r="MJY63" s="15"/>
      <c r="MJZ63" s="15"/>
      <c r="MKA63" s="15"/>
      <c r="MKB63" s="15"/>
      <c r="MKC63" s="15"/>
      <c r="MKD63" s="15"/>
      <c r="MKE63" s="15"/>
      <c r="MKF63" s="15"/>
      <c r="MKG63" s="15"/>
      <c r="MKH63" s="15"/>
      <c r="MKI63" s="15"/>
      <c r="MKJ63" s="15"/>
      <c r="MKK63" s="15"/>
      <c r="MKL63" s="15"/>
      <c r="MKM63" s="15"/>
      <c r="MKN63" s="15"/>
      <c r="MKO63" s="15"/>
      <c r="MKP63" s="15"/>
      <c r="MKQ63" s="15"/>
      <c r="MKR63" s="15"/>
      <c r="MKS63" s="15"/>
      <c r="MKT63" s="15"/>
      <c r="MKU63" s="15"/>
      <c r="MKV63" s="15"/>
      <c r="MKW63" s="15"/>
      <c r="MKX63" s="15"/>
      <c r="MKY63" s="15"/>
      <c r="MKZ63" s="15"/>
      <c r="MLA63" s="15"/>
      <c r="MLB63" s="15"/>
      <c r="MLC63" s="15"/>
      <c r="MLD63" s="15"/>
      <c r="MLE63" s="15"/>
      <c r="MLF63" s="15"/>
      <c r="MLG63" s="15"/>
      <c r="MLH63" s="15"/>
      <c r="MLI63" s="15"/>
      <c r="MLJ63" s="15"/>
      <c r="MLK63" s="15"/>
      <c r="MLL63" s="15"/>
      <c r="MLM63" s="15"/>
      <c r="MLN63" s="15"/>
      <c r="MLO63" s="15"/>
      <c r="MLP63" s="15"/>
      <c r="MLQ63" s="15"/>
      <c r="MLR63" s="15"/>
      <c r="MLS63" s="15"/>
      <c r="MLT63" s="15"/>
      <c r="MLU63" s="15"/>
      <c r="MLV63" s="15"/>
      <c r="MLW63" s="15"/>
      <c r="MLX63" s="15"/>
      <c r="MLY63" s="15"/>
      <c r="MLZ63" s="15"/>
      <c r="MMA63" s="15"/>
      <c r="MMB63" s="15"/>
      <c r="MMC63" s="15"/>
      <c r="MMD63" s="15"/>
      <c r="MME63" s="15"/>
      <c r="MMF63" s="15"/>
      <c r="MMG63" s="15"/>
      <c r="MMH63" s="15"/>
      <c r="MMI63" s="15"/>
      <c r="MMJ63" s="15"/>
      <c r="MMK63" s="15"/>
      <c r="MML63" s="15"/>
      <c r="MMM63" s="15"/>
      <c r="MMN63" s="15"/>
      <c r="MMO63" s="15"/>
      <c r="MMP63" s="15"/>
      <c r="MMQ63" s="15"/>
      <c r="MMR63" s="15"/>
      <c r="MMS63" s="15"/>
      <c r="MMT63" s="15"/>
      <c r="MMU63" s="15"/>
      <c r="MMV63" s="15"/>
      <c r="MMW63" s="15"/>
      <c r="MMX63" s="15"/>
      <c r="MMY63" s="15"/>
      <c r="MMZ63" s="15"/>
      <c r="MNA63" s="15"/>
      <c r="MNB63" s="15"/>
      <c r="MNC63" s="15"/>
      <c r="MND63" s="15"/>
      <c r="MNE63" s="15"/>
      <c r="MNF63" s="15"/>
      <c r="MNG63" s="15"/>
      <c r="MNH63" s="15"/>
      <c r="MNI63" s="15"/>
      <c r="MNJ63" s="15"/>
      <c r="MNK63" s="15"/>
      <c r="MNL63" s="15"/>
      <c r="MNM63" s="15"/>
      <c r="MNN63" s="15"/>
      <c r="MNO63" s="15"/>
      <c r="MNP63" s="15"/>
      <c r="MNQ63" s="15"/>
      <c r="MNR63" s="15"/>
      <c r="MNS63" s="15"/>
      <c r="MNT63" s="15"/>
      <c r="MNU63" s="15"/>
      <c r="MNV63" s="15"/>
      <c r="MNW63" s="15"/>
      <c r="MNX63" s="15"/>
      <c r="MNY63" s="15"/>
      <c r="MNZ63" s="15"/>
      <c r="MOA63" s="15"/>
      <c r="MOB63" s="15"/>
      <c r="MOC63" s="15"/>
      <c r="MOD63" s="15"/>
      <c r="MOE63" s="15"/>
      <c r="MOF63" s="15"/>
      <c r="MOG63" s="15"/>
      <c r="MOH63" s="15"/>
      <c r="MOI63" s="15"/>
      <c r="MOJ63" s="15"/>
      <c r="MOK63" s="15"/>
      <c r="MOL63" s="15"/>
      <c r="MOM63" s="15"/>
      <c r="MON63" s="15"/>
      <c r="MOO63" s="15"/>
      <c r="MOP63" s="15"/>
      <c r="MOQ63" s="15"/>
      <c r="MOR63" s="15"/>
      <c r="MOS63" s="15"/>
      <c r="MOT63" s="15"/>
      <c r="MOU63" s="15"/>
      <c r="MOV63" s="15"/>
      <c r="MOW63" s="15"/>
      <c r="MOX63" s="15"/>
      <c r="MOY63" s="15"/>
      <c r="MOZ63" s="15"/>
      <c r="MPA63" s="15"/>
      <c r="MPB63" s="15"/>
      <c r="MPC63" s="15"/>
      <c r="MPD63" s="15"/>
      <c r="MPE63" s="15"/>
      <c r="MPF63" s="15"/>
      <c r="MPG63" s="15"/>
      <c r="MPH63" s="15"/>
      <c r="MPI63" s="15"/>
      <c r="MPJ63" s="15"/>
      <c r="MPK63" s="15"/>
      <c r="MPL63" s="15"/>
      <c r="MPM63" s="15"/>
      <c r="MPN63" s="15"/>
      <c r="MPO63" s="15"/>
      <c r="MPP63" s="15"/>
      <c r="MPQ63" s="15"/>
      <c r="MPR63" s="15"/>
      <c r="MPS63" s="15"/>
      <c r="MPT63" s="15"/>
      <c r="MPU63" s="15"/>
      <c r="MPV63" s="15"/>
      <c r="MPW63" s="15"/>
      <c r="MPX63" s="15"/>
      <c r="MPY63" s="15"/>
      <c r="MPZ63" s="15"/>
      <c r="MQA63" s="15"/>
      <c r="MQB63" s="15"/>
      <c r="MQC63" s="15"/>
      <c r="MQD63" s="15"/>
      <c r="MQE63" s="15"/>
      <c r="MQF63" s="15"/>
      <c r="MQG63" s="15"/>
      <c r="MQH63" s="15"/>
      <c r="MQI63" s="15"/>
      <c r="MQJ63" s="15"/>
      <c r="MQK63" s="15"/>
      <c r="MQL63" s="15"/>
      <c r="MQM63" s="15"/>
      <c r="MQN63" s="15"/>
      <c r="MQO63" s="15"/>
      <c r="MQP63" s="15"/>
      <c r="MQQ63" s="15"/>
      <c r="MQR63" s="15"/>
      <c r="MQS63" s="15"/>
      <c r="MQT63" s="15"/>
      <c r="MQU63" s="15"/>
      <c r="MQV63" s="15"/>
      <c r="MQW63" s="15"/>
      <c r="MQX63" s="15"/>
      <c r="MQY63" s="15"/>
      <c r="MQZ63" s="15"/>
      <c r="MRA63" s="15"/>
      <c r="MRB63" s="15"/>
      <c r="MRC63" s="15"/>
      <c r="MRD63" s="15"/>
      <c r="MRE63" s="15"/>
      <c r="MRF63" s="15"/>
      <c r="MRG63" s="15"/>
      <c r="MRH63" s="15"/>
      <c r="MRI63" s="15"/>
      <c r="MRJ63" s="15"/>
      <c r="MRK63" s="15"/>
      <c r="MRL63" s="15"/>
      <c r="MRM63" s="15"/>
      <c r="MRN63" s="15"/>
      <c r="MRO63" s="15"/>
      <c r="MRP63" s="15"/>
      <c r="MRQ63" s="15"/>
      <c r="MRR63" s="15"/>
      <c r="MRS63" s="15"/>
      <c r="MRT63" s="15"/>
      <c r="MRU63" s="15"/>
      <c r="MRV63" s="15"/>
      <c r="MRW63" s="15"/>
      <c r="MRX63" s="15"/>
      <c r="MRY63" s="15"/>
      <c r="MRZ63" s="15"/>
      <c r="MSA63" s="15"/>
      <c r="MSB63" s="15"/>
      <c r="MSC63" s="15"/>
      <c r="MSD63" s="15"/>
      <c r="MSE63" s="15"/>
      <c r="MSF63" s="15"/>
      <c r="MSG63" s="15"/>
      <c r="MSH63" s="15"/>
      <c r="MSI63" s="15"/>
      <c r="MSJ63" s="15"/>
      <c r="MSK63" s="15"/>
      <c r="MSL63" s="15"/>
      <c r="MSM63" s="15"/>
      <c r="MSN63" s="15"/>
      <c r="MSO63" s="15"/>
      <c r="MSP63" s="15"/>
      <c r="MSQ63" s="15"/>
      <c r="MSR63" s="15"/>
      <c r="MSS63" s="15"/>
      <c r="MST63" s="15"/>
      <c r="MSU63" s="15"/>
      <c r="MSV63" s="15"/>
      <c r="MSW63" s="15"/>
      <c r="MSX63" s="15"/>
      <c r="MSY63" s="15"/>
      <c r="MSZ63" s="15"/>
      <c r="MTA63" s="15"/>
      <c r="MTB63" s="15"/>
      <c r="MTC63" s="15"/>
      <c r="MTD63" s="15"/>
      <c r="MTE63" s="15"/>
      <c r="MTF63" s="15"/>
      <c r="MTG63" s="15"/>
      <c r="MTH63" s="15"/>
      <c r="MTI63" s="15"/>
      <c r="MTJ63" s="15"/>
      <c r="MTK63" s="15"/>
      <c r="MTL63" s="15"/>
      <c r="MTM63" s="15"/>
      <c r="MTN63" s="15"/>
      <c r="MTO63" s="15"/>
      <c r="MTP63" s="15"/>
      <c r="MTQ63" s="15"/>
      <c r="MTR63" s="15"/>
      <c r="MTS63" s="15"/>
      <c r="MTT63" s="15"/>
      <c r="MTU63" s="15"/>
      <c r="MTV63" s="15"/>
      <c r="MTW63" s="15"/>
      <c r="MTX63" s="15"/>
      <c r="MTY63" s="15"/>
      <c r="MTZ63" s="15"/>
      <c r="MUA63" s="15"/>
      <c r="MUB63" s="15"/>
      <c r="MUC63" s="15"/>
      <c r="MUD63" s="15"/>
      <c r="MUE63" s="15"/>
      <c r="MUF63" s="15"/>
      <c r="MUG63" s="15"/>
      <c r="MUH63" s="15"/>
      <c r="MUI63" s="15"/>
      <c r="MUJ63" s="15"/>
      <c r="MUK63" s="15"/>
      <c r="MUL63" s="15"/>
      <c r="MUM63" s="15"/>
      <c r="MUN63" s="15"/>
      <c r="MUO63" s="15"/>
      <c r="MUP63" s="15"/>
      <c r="MUQ63" s="15"/>
      <c r="MUR63" s="15"/>
      <c r="MUS63" s="15"/>
      <c r="MUT63" s="15"/>
      <c r="MUU63" s="15"/>
      <c r="MUV63" s="15"/>
      <c r="MUW63" s="15"/>
      <c r="MUX63" s="15"/>
      <c r="MUY63" s="15"/>
      <c r="MUZ63" s="15"/>
      <c r="MVA63" s="15"/>
      <c r="MVB63" s="15"/>
      <c r="MVC63" s="15"/>
      <c r="MVD63" s="15"/>
      <c r="MVE63" s="15"/>
      <c r="MVF63" s="15"/>
      <c r="MVG63" s="15"/>
      <c r="MVH63" s="15"/>
      <c r="MVI63" s="15"/>
      <c r="MVJ63" s="15"/>
      <c r="MVK63" s="15"/>
      <c r="MVL63" s="15"/>
      <c r="MVM63" s="15"/>
      <c r="MVN63" s="15"/>
      <c r="MVO63" s="15"/>
      <c r="MVP63" s="15"/>
      <c r="MVQ63" s="15"/>
      <c r="MVR63" s="15"/>
      <c r="MVS63" s="15"/>
      <c r="MVT63" s="15"/>
      <c r="MVU63" s="15"/>
      <c r="MVV63" s="15"/>
      <c r="MVW63" s="15"/>
      <c r="MVX63" s="15"/>
      <c r="MVY63" s="15"/>
      <c r="MVZ63" s="15"/>
      <c r="MWA63" s="15"/>
      <c r="MWB63" s="15"/>
      <c r="MWC63" s="15"/>
      <c r="MWD63" s="15"/>
      <c r="MWE63" s="15"/>
      <c r="MWF63" s="15"/>
      <c r="MWG63" s="15"/>
      <c r="MWH63" s="15"/>
      <c r="MWI63" s="15"/>
      <c r="MWJ63" s="15"/>
      <c r="MWK63" s="15"/>
      <c r="MWL63" s="15"/>
      <c r="MWM63" s="15"/>
      <c r="MWN63" s="15"/>
      <c r="MWO63" s="15"/>
      <c r="MWP63" s="15"/>
      <c r="MWQ63" s="15"/>
      <c r="MWR63" s="15"/>
      <c r="MWS63" s="15"/>
      <c r="MWT63" s="15"/>
      <c r="MWU63" s="15"/>
      <c r="MWV63" s="15"/>
      <c r="MWW63" s="15"/>
      <c r="MWX63" s="15"/>
      <c r="MWY63" s="15"/>
      <c r="MWZ63" s="15"/>
      <c r="MXA63" s="15"/>
      <c r="MXB63" s="15"/>
      <c r="MXC63" s="15"/>
      <c r="MXD63" s="15"/>
      <c r="MXE63" s="15"/>
      <c r="MXF63" s="15"/>
      <c r="MXG63" s="15"/>
      <c r="MXH63" s="15"/>
      <c r="MXI63" s="15"/>
      <c r="MXJ63" s="15"/>
      <c r="MXK63" s="15"/>
      <c r="MXL63" s="15"/>
      <c r="MXM63" s="15"/>
      <c r="MXN63" s="15"/>
      <c r="MXO63" s="15"/>
      <c r="MXP63" s="15"/>
      <c r="MXQ63" s="15"/>
      <c r="MXR63" s="15"/>
      <c r="MXS63" s="15"/>
      <c r="MXT63" s="15"/>
      <c r="MXU63" s="15"/>
      <c r="MXV63" s="15"/>
      <c r="MXW63" s="15"/>
      <c r="MXX63" s="15"/>
      <c r="MXY63" s="15"/>
      <c r="MXZ63" s="15"/>
      <c r="MYA63" s="15"/>
      <c r="MYB63" s="15"/>
      <c r="MYC63" s="15"/>
      <c r="MYD63" s="15"/>
      <c r="MYE63" s="15"/>
      <c r="MYF63" s="15"/>
      <c r="MYG63" s="15"/>
      <c r="MYH63" s="15"/>
      <c r="MYI63" s="15"/>
      <c r="MYJ63" s="15"/>
      <c r="MYK63" s="15"/>
      <c r="MYL63" s="15"/>
      <c r="MYM63" s="15"/>
      <c r="MYN63" s="15"/>
      <c r="MYO63" s="15"/>
      <c r="MYP63" s="15"/>
      <c r="MYQ63" s="15"/>
      <c r="MYR63" s="15"/>
      <c r="MYS63" s="15"/>
      <c r="MYT63" s="15"/>
      <c r="MYU63" s="15"/>
      <c r="MYV63" s="15"/>
      <c r="MYW63" s="15"/>
      <c r="MYX63" s="15"/>
      <c r="MYY63" s="15"/>
      <c r="MYZ63" s="15"/>
      <c r="MZA63" s="15"/>
      <c r="MZB63" s="15"/>
      <c r="MZC63" s="15"/>
      <c r="MZD63" s="15"/>
      <c r="MZE63" s="15"/>
      <c r="MZF63" s="15"/>
      <c r="MZG63" s="15"/>
      <c r="MZH63" s="15"/>
      <c r="MZI63" s="15"/>
      <c r="MZJ63" s="15"/>
      <c r="MZK63" s="15"/>
      <c r="MZL63" s="15"/>
      <c r="MZM63" s="15"/>
      <c r="MZN63" s="15"/>
      <c r="MZO63" s="15"/>
      <c r="MZP63" s="15"/>
      <c r="MZQ63" s="15"/>
      <c r="MZR63" s="15"/>
      <c r="MZS63" s="15"/>
      <c r="MZT63" s="15"/>
      <c r="MZU63" s="15"/>
      <c r="MZV63" s="15"/>
      <c r="MZW63" s="15"/>
      <c r="MZX63" s="15"/>
      <c r="MZY63" s="15"/>
      <c r="MZZ63" s="15"/>
      <c r="NAA63" s="15"/>
      <c r="NAB63" s="15"/>
      <c r="NAC63" s="15"/>
      <c r="NAD63" s="15"/>
      <c r="NAE63" s="15"/>
      <c r="NAF63" s="15"/>
      <c r="NAG63" s="15"/>
      <c r="NAH63" s="15"/>
      <c r="NAI63" s="15"/>
      <c r="NAJ63" s="15"/>
      <c r="NAK63" s="15"/>
      <c r="NAL63" s="15"/>
      <c r="NAM63" s="15"/>
      <c r="NAN63" s="15"/>
      <c r="NAO63" s="15"/>
      <c r="NAP63" s="15"/>
      <c r="NAQ63" s="15"/>
      <c r="NAR63" s="15"/>
      <c r="NAS63" s="15"/>
      <c r="NAT63" s="15"/>
      <c r="NAU63" s="15"/>
      <c r="NAV63" s="15"/>
      <c r="NAW63" s="15"/>
      <c r="NAX63" s="15"/>
      <c r="NAY63" s="15"/>
      <c r="NAZ63" s="15"/>
      <c r="NBA63" s="15"/>
      <c r="NBB63" s="15"/>
      <c r="NBC63" s="15"/>
      <c r="NBD63" s="15"/>
      <c r="NBE63" s="15"/>
      <c r="NBF63" s="15"/>
      <c r="NBG63" s="15"/>
      <c r="NBH63" s="15"/>
      <c r="NBI63" s="15"/>
      <c r="NBJ63" s="15"/>
      <c r="NBK63" s="15"/>
      <c r="NBL63" s="15"/>
      <c r="NBM63" s="15"/>
      <c r="NBN63" s="15"/>
      <c r="NBO63" s="15"/>
      <c r="NBP63" s="15"/>
      <c r="NBQ63" s="15"/>
      <c r="NBR63" s="15"/>
      <c r="NBS63" s="15"/>
      <c r="NBT63" s="15"/>
      <c r="NBU63" s="15"/>
      <c r="NBV63" s="15"/>
      <c r="NBW63" s="15"/>
      <c r="NBX63" s="15"/>
      <c r="NBY63" s="15"/>
      <c r="NBZ63" s="15"/>
      <c r="NCA63" s="15"/>
      <c r="NCB63" s="15"/>
      <c r="NCC63" s="15"/>
      <c r="NCD63" s="15"/>
      <c r="NCE63" s="15"/>
      <c r="NCF63" s="15"/>
      <c r="NCG63" s="15"/>
      <c r="NCH63" s="15"/>
      <c r="NCI63" s="15"/>
      <c r="NCJ63" s="15"/>
      <c r="NCK63" s="15"/>
      <c r="NCL63" s="15"/>
      <c r="NCM63" s="15"/>
      <c r="NCN63" s="15"/>
      <c r="NCO63" s="15"/>
      <c r="NCP63" s="15"/>
      <c r="NCQ63" s="15"/>
      <c r="NCR63" s="15"/>
      <c r="NCS63" s="15"/>
      <c r="NCT63" s="15"/>
      <c r="NCU63" s="15"/>
      <c r="NCV63" s="15"/>
      <c r="NCW63" s="15"/>
      <c r="NCX63" s="15"/>
      <c r="NCY63" s="15"/>
      <c r="NCZ63" s="15"/>
      <c r="NDA63" s="15"/>
      <c r="NDB63" s="15"/>
      <c r="NDC63" s="15"/>
      <c r="NDD63" s="15"/>
      <c r="NDE63" s="15"/>
      <c r="NDF63" s="15"/>
      <c r="NDG63" s="15"/>
      <c r="NDH63" s="15"/>
      <c r="NDI63" s="15"/>
      <c r="NDJ63" s="15"/>
      <c r="NDK63" s="15"/>
      <c r="NDL63" s="15"/>
      <c r="NDM63" s="15"/>
      <c r="NDN63" s="15"/>
      <c r="NDO63" s="15"/>
      <c r="NDP63" s="15"/>
      <c r="NDQ63" s="15"/>
      <c r="NDR63" s="15"/>
      <c r="NDS63" s="15"/>
      <c r="NDT63" s="15"/>
      <c r="NDU63" s="15"/>
      <c r="NDV63" s="15"/>
      <c r="NDW63" s="15"/>
      <c r="NDX63" s="15"/>
      <c r="NDY63" s="15"/>
      <c r="NDZ63" s="15"/>
      <c r="NEA63" s="15"/>
      <c r="NEB63" s="15"/>
      <c r="NEC63" s="15"/>
      <c r="NED63" s="15"/>
      <c r="NEE63" s="15"/>
      <c r="NEF63" s="15"/>
      <c r="NEG63" s="15"/>
      <c r="NEH63" s="15"/>
      <c r="NEI63" s="15"/>
      <c r="NEJ63" s="15"/>
      <c r="NEK63" s="15"/>
      <c r="NEL63" s="15"/>
      <c r="NEM63" s="15"/>
      <c r="NEN63" s="15"/>
      <c r="NEO63" s="15"/>
      <c r="NEP63" s="15"/>
      <c r="NEQ63" s="15"/>
      <c r="NER63" s="15"/>
      <c r="NES63" s="15"/>
      <c r="NET63" s="15"/>
      <c r="NEU63" s="15"/>
      <c r="NEV63" s="15"/>
      <c r="NEW63" s="15"/>
      <c r="NEX63" s="15"/>
      <c r="NEY63" s="15"/>
      <c r="NEZ63" s="15"/>
      <c r="NFA63" s="15"/>
      <c r="NFB63" s="15"/>
      <c r="NFC63" s="15"/>
      <c r="NFD63" s="15"/>
      <c r="NFE63" s="15"/>
      <c r="NFF63" s="15"/>
      <c r="NFG63" s="15"/>
      <c r="NFH63" s="15"/>
      <c r="NFI63" s="15"/>
      <c r="NFJ63" s="15"/>
      <c r="NFK63" s="15"/>
      <c r="NFL63" s="15"/>
      <c r="NFM63" s="15"/>
      <c r="NFN63" s="15"/>
      <c r="NFO63" s="15"/>
      <c r="NFP63" s="15"/>
      <c r="NFQ63" s="15"/>
      <c r="NFR63" s="15"/>
      <c r="NFS63" s="15"/>
      <c r="NFT63" s="15"/>
      <c r="NFU63" s="15"/>
      <c r="NFV63" s="15"/>
      <c r="NFW63" s="15"/>
      <c r="NFX63" s="15"/>
      <c r="NFY63" s="15"/>
      <c r="NFZ63" s="15"/>
      <c r="NGA63" s="15"/>
      <c r="NGB63" s="15"/>
      <c r="NGC63" s="15"/>
      <c r="NGD63" s="15"/>
      <c r="NGE63" s="15"/>
      <c r="NGF63" s="15"/>
      <c r="NGG63" s="15"/>
      <c r="NGH63" s="15"/>
      <c r="NGI63" s="15"/>
      <c r="NGJ63" s="15"/>
      <c r="NGK63" s="15"/>
      <c r="NGL63" s="15"/>
      <c r="NGM63" s="15"/>
      <c r="NGN63" s="15"/>
      <c r="NGO63" s="15"/>
      <c r="NGP63" s="15"/>
      <c r="NGQ63" s="15"/>
      <c r="NGR63" s="15"/>
      <c r="NGS63" s="15"/>
      <c r="NGT63" s="15"/>
      <c r="NGU63" s="15"/>
      <c r="NGV63" s="15"/>
      <c r="NGW63" s="15"/>
      <c r="NGX63" s="15"/>
      <c r="NGY63" s="15"/>
      <c r="NGZ63" s="15"/>
      <c r="NHA63" s="15"/>
      <c r="NHB63" s="15"/>
      <c r="NHC63" s="15"/>
      <c r="NHD63" s="15"/>
      <c r="NHE63" s="15"/>
      <c r="NHF63" s="15"/>
      <c r="NHG63" s="15"/>
      <c r="NHH63" s="15"/>
      <c r="NHI63" s="15"/>
      <c r="NHJ63" s="15"/>
      <c r="NHK63" s="15"/>
      <c r="NHL63" s="15"/>
      <c r="NHM63" s="15"/>
      <c r="NHN63" s="15"/>
      <c r="NHO63" s="15"/>
      <c r="NHP63" s="15"/>
      <c r="NHQ63" s="15"/>
      <c r="NHR63" s="15"/>
      <c r="NHS63" s="15"/>
      <c r="NHT63" s="15"/>
      <c r="NHU63" s="15"/>
      <c r="NHV63" s="15"/>
      <c r="NHW63" s="15"/>
      <c r="NHX63" s="15"/>
      <c r="NHY63" s="15"/>
      <c r="NHZ63" s="15"/>
      <c r="NIA63" s="15"/>
      <c r="NIB63" s="15"/>
      <c r="NIC63" s="15"/>
      <c r="NID63" s="15"/>
      <c r="NIE63" s="15"/>
      <c r="NIF63" s="15"/>
      <c r="NIG63" s="15"/>
      <c r="NIH63" s="15"/>
      <c r="NII63" s="15"/>
      <c r="NIJ63" s="15"/>
      <c r="NIK63" s="15"/>
      <c r="NIL63" s="15"/>
      <c r="NIM63" s="15"/>
      <c r="NIN63" s="15"/>
      <c r="NIO63" s="15"/>
      <c r="NIP63" s="15"/>
      <c r="NIQ63" s="15"/>
      <c r="NIR63" s="15"/>
      <c r="NIS63" s="15"/>
      <c r="NIT63" s="15"/>
      <c r="NIU63" s="15"/>
      <c r="NIV63" s="15"/>
      <c r="NIW63" s="15"/>
      <c r="NIX63" s="15"/>
      <c r="NIY63" s="15"/>
      <c r="NIZ63" s="15"/>
      <c r="NJA63" s="15"/>
      <c r="NJB63" s="15"/>
      <c r="NJC63" s="15"/>
      <c r="NJD63" s="15"/>
      <c r="NJE63" s="15"/>
      <c r="NJF63" s="15"/>
      <c r="NJG63" s="15"/>
      <c r="NJH63" s="15"/>
      <c r="NJI63" s="15"/>
      <c r="NJJ63" s="15"/>
      <c r="NJK63" s="15"/>
      <c r="NJL63" s="15"/>
      <c r="NJM63" s="15"/>
      <c r="NJN63" s="15"/>
      <c r="NJO63" s="15"/>
      <c r="NJP63" s="15"/>
      <c r="NJQ63" s="15"/>
      <c r="NJR63" s="15"/>
      <c r="NJS63" s="15"/>
      <c r="NJT63" s="15"/>
      <c r="NJU63" s="15"/>
      <c r="NJV63" s="15"/>
      <c r="NJW63" s="15"/>
      <c r="NJX63" s="15"/>
      <c r="NJY63" s="15"/>
      <c r="NJZ63" s="15"/>
      <c r="NKA63" s="15"/>
      <c r="NKB63" s="15"/>
      <c r="NKC63" s="15"/>
      <c r="NKD63" s="15"/>
      <c r="NKE63" s="15"/>
      <c r="NKF63" s="15"/>
      <c r="NKG63" s="15"/>
      <c r="NKH63" s="15"/>
      <c r="NKI63" s="15"/>
      <c r="NKJ63" s="15"/>
      <c r="NKK63" s="15"/>
      <c r="NKL63" s="15"/>
      <c r="NKM63" s="15"/>
      <c r="NKN63" s="15"/>
      <c r="NKO63" s="15"/>
      <c r="NKP63" s="15"/>
      <c r="NKQ63" s="15"/>
      <c r="NKR63" s="15"/>
      <c r="NKS63" s="15"/>
      <c r="NKT63" s="15"/>
      <c r="NKU63" s="15"/>
      <c r="NKV63" s="15"/>
      <c r="NKW63" s="15"/>
      <c r="NKX63" s="15"/>
      <c r="NKY63" s="15"/>
      <c r="NKZ63" s="15"/>
      <c r="NLA63" s="15"/>
      <c r="NLB63" s="15"/>
      <c r="NLC63" s="15"/>
      <c r="NLD63" s="15"/>
      <c r="NLE63" s="15"/>
      <c r="NLF63" s="15"/>
      <c r="NLG63" s="15"/>
      <c r="NLH63" s="15"/>
      <c r="NLI63" s="15"/>
      <c r="NLJ63" s="15"/>
      <c r="NLK63" s="15"/>
      <c r="NLL63" s="15"/>
      <c r="NLM63" s="15"/>
      <c r="NLN63" s="15"/>
      <c r="NLO63" s="15"/>
      <c r="NLP63" s="15"/>
      <c r="NLQ63" s="15"/>
      <c r="NLR63" s="15"/>
      <c r="NLS63" s="15"/>
      <c r="NLT63" s="15"/>
      <c r="NLU63" s="15"/>
      <c r="NLV63" s="15"/>
      <c r="NLW63" s="15"/>
      <c r="NLX63" s="15"/>
      <c r="NLY63" s="15"/>
      <c r="NLZ63" s="15"/>
      <c r="NMA63" s="15"/>
      <c r="NMB63" s="15"/>
      <c r="NMC63" s="15"/>
      <c r="NMD63" s="15"/>
      <c r="NME63" s="15"/>
      <c r="NMF63" s="15"/>
      <c r="NMG63" s="15"/>
      <c r="NMH63" s="15"/>
      <c r="NMI63" s="15"/>
      <c r="NMJ63" s="15"/>
      <c r="NMK63" s="15"/>
      <c r="NML63" s="15"/>
      <c r="NMM63" s="15"/>
      <c r="NMN63" s="15"/>
      <c r="NMO63" s="15"/>
      <c r="NMP63" s="15"/>
      <c r="NMQ63" s="15"/>
      <c r="NMR63" s="15"/>
      <c r="NMS63" s="15"/>
      <c r="NMT63" s="15"/>
      <c r="NMU63" s="15"/>
      <c r="NMV63" s="15"/>
      <c r="NMW63" s="15"/>
      <c r="NMX63" s="15"/>
      <c r="NMY63" s="15"/>
      <c r="NMZ63" s="15"/>
      <c r="NNA63" s="15"/>
      <c r="NNB63" s="15"/>
      <c r="NNC63" s="15"/>
      <c r="NND63" s="15"/>
      <c r="NNE63" s="15"/>
      <c r="NNF63" s="15"/>
      <c r="NNG63" s="15"/>
      <c r="NNH63" s="15"/>
      <c r="NNI63" s="15"/>
      <c r="NNJ63" s="15"/>
      <c r="NNK63" s="15"/>
      <c r="NNL63" s="15"/>
      <c r="NNM63" s="15"/>
      <c r="NNN63" s="15"/>
      <c r="NNO63" s="15"/>
      <c r="NNP63" s="15"/>
      <c r="NNQ63" s="15"/>
      <c r="NNR63" s="15"/>
      <c r="NNS63" s="15"/>
      <c r="NNT63" s="15"/>
      <c r="NNU63" s="15"/>
      <c r="NNV63" s="15"/>
      <c r="NNW63" s="15"/>
      <c r="NNX63" s="15"/>
      <c r="NNY63" s="15"/>
      <c r="NNZ63" s="15"/>
      <c r="NOA63" s="15"/>
      <c r="NOB63" s="15"/>
      <c r="NOC63" s="15"/>
      <c r="NOD63" s="15"/>
      <c r="NOE63" s="15"/>
      <c r="NOF63" s="15"/>
      <c r="NOG63" s="15"/>
      <c r="NOH63" s="15"/>
      <c r="NOI63" s="15"/>
      <c r="NOJ63" s="15"/>
      <c r="NOK63" s="15"/>
      <c r="NOL63" s="15"/>
      <c r="NOM63" s="15"/>
      <c r="NON63" s="15"/>
      <c r="NOO63" s="15"/>
      <c r="NOP63" s="15"/>
      <c r="NOQ63" s="15"/>
      <c r="NOR63" s="15"/>
      <c r="NOS63" s="15"/>
      <c r="NOT63" s="15"/>
      <c r="NOU63" s="15"/>
      <c r="NOV63" s="15"/>
      <c r="NOW63" s="15"/>
      <c r="NOX63" s="15"/>
      <c r="NOY63" s="15"/>
      <c r="NOZ63" s="15"/>
      <c r="NPA63" s="15"/>
      <c r="NPB63" s="15"/>
      <c r="NPC63" s="15"/>
      <c r="NPD63" s="15"/>
      <c r="NPE63" s="15"/>
      <c r="NPF63" s="15"/>
      <c r="NPG63" s="15"/>
      <c r="NPH63" s="15"/>
      <c r="NPI63" s="15"/>
      <c r="NPJ63" s="15"/>
      <c r="NPK63" s="15"/>
      <c r="NPL63" s="15"/>
      <c r="NPM63" s="15"/>
      <c r="NPN63" s="15"/>
      <c r="NPO63" s="15"/>
      <c r="NPP63" s="15"/>
      <c r="NPQ63" s="15"/>
      <c r="NPR63" s="15"/>
      <c r="NPS63" s="15"/>
      <c r="NPT63" s="15"/>
      <c r="NPU63" s="15"/>
      <c r="NPV63" s="15"/>
      <c r="NPW63" s="15"/>
      <c r="NPX63" s="15"/>
      <c r="NPY63" s="15"/>
      <c r="NPZ63" s="15"/>
      <c r="NQA63" s="15"/>
      <c r="NQB63" s="15"/>
      <c r="NQC63" s="15"/>
      <c r="NQD63" s="15"/>
      <c r="NQE63" s="15"/>
      <c r="NQF63" s="15"/>
      <c r="NQG63" s="15"/>
      <c r="NQH63" s="15"/>
      <c r="NQI63" s="15"/>
      <c r="NQJ63" s="15"/>
      <c r="NQK63" s="15"/>
      <c r="NQL63" s="15"/>
      <c r="NQM63" s="15"/>
      <c r="NQN63" s="15"/>
      <c r="NQO63" s="15"/>
      <c r="NQP63" s="15"/>
      <c r="NQQ63" s="15"/>
      <c r="NQR63" s="15"/>
      <c r="NQS63" s="15"/>
      <c r="NQT63" s="15"/>
      <c r="NQU63" s="15"/>
      <c r="NQV63" s="15"/>
      <c r="NQW63" s="15"/>
      <c r="NQX63" s="15"/>
      <c r="NQY63" s="15"/>
      <c r="NQZ63" s="15"/>
      <c r="NRA63" s="15"/>
      <c r="NRB63" s="15"/>
      <c r="NRC63" s="15"/>
      <c r="NRD63" s="15"/>
      <c r="NRE63" s="15"/>
      <c r="NRF63" s="15"/>
      <c r="NRG63" s="15"/>
      <c r="NRH63" s="15"/>
      <c r="NRI63" s="15"/>
      <c r="NRJ63" s="15"/>
      <c r="NRK63" s="15"/>
      <c r="NRL63" s="15"/>
      <c r="NRM63" s="15"/>
      <c r="NRN63" s="15"/>
      <c r="NRO63" s="15"/>
      <c r="NRP63" s="15"/>
      <c r="NRQ63" s="15"/>
      <c r="NRR63" s="15"/>
      <c r="NRS63" s="15"/>
      <c r="NRT63" s="15"/>
      <c r="NRU63" s="15"/>
      <c r="NRV63" s="15"/>
      <c r="NRW63" s="15"/>
      <c r="NRX63" s="15"/>
      <c r="NRY63" s="15"/>
      <c r="NRZ63" s="15"/>
      <c r="NSA63" s="15"/>
      <c r="NSB63" s="15"/>
      <c r="NSC63" s="15"/>
      <c r="NSD63" s="15"/>
      <c r="NSE63" s="15"/>
      <c r="NSF63" s="15"/>
      <c r="NSG63" s="15"/>
      <c r="NSH63" s="15"/>
      <c r="NSI63" s="15"/>
      <c r="NSJ63" s="15"/>
      <c r="NSK63" s="15"/>
      <c r="NSL63" s="15"/>
      <c r="NSM63" s="15"/>
      <c r="NSN63" s="15"/>
      <c r="NSO63" s="15"/>
      <c r="NSP63" s="15"/>
      <c r="NSQ63" s="15"/>
      <c r="NSR63" s="15"/>
      <c r="NSS63" s="15"/>
      <c r="NST63" s="15"/>
      <c r="NSU63" s="15"/>
      <c r="NSV63" s="15"/>
      <c r="NSW63" s="15"/>
      <c r="NSX63" s="15"/>
      <c r="NSY63" s="15"/>
      <c r="NSZ63" s="15"/>
      <c r="NTA63" s="15"/>
      <c r="NTB63" s="15"/>
      <c r="NTC63" s="15"/>
      <c r="NTD63" s="15"/>
      <c r="NTE63" s="15"/>
      <c r="NTF63" s="15"/>
      <c r="NTG63" s="15"/>
      <c r="NTH63" s="15"/>
      <c r="NTI63" s="15"/>
      <c r="NTJ63" s="15"/>
      <c r="NTK63" s="15"/>
      <c r="NTL63" s="15"/>
      <c r="NTM63" s="15"/>
      <c r="NTN63" s="15"/>
      <c r="NTO63" s="15"/>
      <c r="NTP63" s="15"/>
      <c r="NTQ63" s="15"/>
      <c r="NTR63" s="15"/>
      <c r="NTS63" s="15"/>
      <c r="NTT63" s="15"/>
      <c r="NTU63" s="15"/>
      <c r="NTV63" s="15"/>
      <c r="NTW63" s="15"/>
      <c r="NTX63" s="15"/>
      <c r="NTY63" s="15"/>
      <c r="NTZ63" s="15"/>
      <c r="NUA63" s="15"/>
      <c r="NUB63" s="15"/>
      <c r="NUC63" s="15"/>
      <c r="NUD63" s="15"/>
      <c r="NUE63" s="15"/>
      <c r="NUF63" s="15"/>
      <c r="NUG63" s="15"/>
      <c r="NUH63" s="15"/>
      <c r="NUI63" s="15"/>
      <c r="NUJ63" s="15"/>
      <c r="NUK63" s="15"/>
      <c r="NUL63" s="15"/>
      <c r="NUM63" s="15"/>
      <c r="NUN63" s="15"/>
      <c r="NUO63" s="15"/>
      <c r="NUP63" s="15"/>
      <c r="NUQ63" s="15"/>
      <c r="NUR63" s="15"/>
      <c r="NUS63" s="15"/>
      <c r="NUT63" s="15"/>
      <c r="NUU63" s="15"/>
      <c r="NUV63" s="15"/>
      <c r="NUW63" s="15"/>
      <c r="NUX63" s="15"/>
      <c r="NUY63" s="15"/>
      <c r="NUZ63" s="15"/>
      <c r="NVA63" s="15"/>
      <c r="NVB63" s="15"/>
      <c r="NVC63" s="15"/>
      <c r="NVD63" s="15"/>
      <c r="NVE63" s="15"/>
      <c r="NVF63" s="15"/>
      <c r="NVG63" s="15"/>
      <c r="NVH63" s="15"/>
      <c r="NVI63" s="15"/>
      <c r="NVJ63" s="15"/>
      <c r="NVK63" s="15"/>
      <c r="NVL63" s="15"/>
      <c r="NVM63" s="15"/>
      <c r="NVN63" s="15"/>
      <c r="NVO63" s="15"/>
      <c r="NVP63" s="15"/>
      <c r="NVQ63" s="15"/>
      <c r="NVR63" s="15"/>
      <c r="NVS63" s="15"/>
      <c r="NVT63" s="15"/>
      <c r="NVU63" s="15"/>
      <c r="NVV63" s="15"/>
      <c r="NVW63" s="15"/>
      <c r="NVX63" s="15"/>
      <c r="NVY63" s="15"/>
      <c r="NVZ63" s="15"/>
      <c r="NWA63" s="15"/>
      <c r="NWB63" s="15"/>
      <c r="NWC63" s="15"/>
      <c r="NWD63" s="15"/>
      <c r="NWE63" s="15"/>
      <c r="NWF63" s="15"/>
      <c r="NWG63" s="15"/>
      <c r="NWH63" s="15"/>
      <c r="NWI63" s="15"/>
      <c r="NWJ63" s="15"/>
      <c r="NWK63" s="15"/>
      <c r="NWL63" s="15"/>
      <c r="NWM63" s="15"/>
      <c r="NWN63" s="15"/>
      <c r="NWO63" s="15"/>
      <c r="NWP63" s="15"/>
      <c r="NWQ63" s="15"/>
      <c r="NWR63" s="15"/>
      <c r="NWS63" s="15"/>
      <c r="NWT63" s="15"/>
      <c r="NWU63" s="15"/>
      <c r="NWV63" s="15"/>
      <c r="NWW63" s="15"/>
      <c r="NWX63" s="15"/>
      <c r="NWY63" s="15"/>
      <c r="NWZ63" s="15"/>
      <c r="NXA63" s="15"/>
      <c r="NXB63" s="15"/>
      <c r="NXC63" s="15"/>
      <c r="NXD63" s="15"/>
      <c r="NXE63" s="15"/>
      <c r="NXF63" s="15"/>
      <c r="NXG63" s="15"/>
      <c r="NXH63" s="15"/>
      <c r="NXI63" s="15"/>
      <c r="NXJ63" s="15"/>
      <c r="NXK63" s="15"/>
      <c r="NXL63" s="15"/>
      <c r="NXM63" s="15"/>
      <c r="NXN63" s="15"/>
      <c r="NXO63" s="15"/>
      <c r="NXP63" s="15"/>
      <c r="NXQ63" s="15"/>
      <c r="NXR63" s="15"/>
      <c r="NXS63" s="15"/>
      <c r="NXT63" s="15"/>
      <c r="NXU63" s="15"/>
      <c r="NXV63" s="15"/>
      <c r="NXW63" s="15"/>
      <c r="NXX63" s="15"/>
      <c r="NXY63" s="15"/>
      <c r="NXZ63" s="15"/>
      <c r="NYA63" s="15"/>
      <c r="NYB63" s="15"/>
      <c r="NYC63" s="15"/>
      <c r="NYD63" s="15"/>
      <c r="NYE63" s="15"/>
      <c r="NYF63" s="15"/>
      <c r="NYG63" s="15"/>
      <c r="NYH63" s="15"/>
      <c r="NYI63" s="15"/>
      <c r="NYJ63" s="15"/>
      <c r="NYK63" s="15"/>
      <c r="NYL63" s="15"/>
      <c r="NYM63" s="15"/>
      <c r="NYN63" s="15"/>
      <c r="NYO63" s="15"/>
      <c r="NYP63" s="15"/>
      <c r="NYQ63" s="15"/>
      <c r="NYR63" s="15"/>
      <c r="NYS63" s="15"/>
      <c r="NYT63" s="15"/>
      <c r="NYU63" s="15"/>
      <c r="NYV63" s="15"/>
      <c r="NYW63" s="15"/>
      <c r="NYX63" s="15"/>
      <c r="NYY63" s="15"/>
      <c r="NYZ63" s="15"/>
      <c r="NZA63" s="15"/>
      <c r="NZB63" s="15"/>
      <c r="NZC63" s="15"/>
      <c r="NZD63" s="15"/>
      <c r="NZE63" s="15"/>
      <c r="NZF63" s="15"/>
      <c r="NZG63" s="15"/>
      <c r="NZH63" s="15"/>
      <c r="NZI63" s="15"/>
      <c r="NZJ63" s="15"/>
      <c r="NZK63" s="15"/>
      <c r="NZL63" s="15"/>
      <c r="NZM63" s="15"/>
      <c r="NZN63" s="15"/>
      <c r="NZO63" s="15"/>
      <c r="NZP63" s="15"/>
      <c r="NZQ63" s="15"/>
      <c r="NZR63" s="15"/>
      <c r="NZS63" s="15"/>
      <c r="NZT63" s="15"/>
      <c r="NZU63" s="15"/>
      <c r="NZV63" s="15"/>
      <c r="NZW63" s="15"/>
      <c r="NZX63" s="15"/>
      <c r="NZY63" s="15"/>
      <c r="NZZ63" s="15"/>
      <c r="OAA63" s="15"/>
      <c r="OAB63" s="15"/>
      <c r="OAC63" s="15"/>
      <c r="OAD63" s="15"/>
      <c r="OAE63" s="15"/>
      <c r="OAF63" s="15"/>
      <c r="OAG63" s="15"/>
      <c r="OAH63" s="15"/>
      <c r="OAI63" s="15"/>
      <c r="OAJ63" s="15"/>
      <c r="OAK63" s="15"/>
      <c r="OAL63" s="15"/>
      <c r="OAM63" s="15"/>
      <c r="OAN63" s="15"/>
      <c r="OAO63" s="15"/>
      <c r="OAP63" s="15"/>
      <c r="OAQ63" s="15"/>
      <c r="OAR63" s="15"/>
      <c r="OAS63" s="15"/>
      <c r="OAT63" s="15"/>
      <c r="OAU63" s="15"/>
      <c r="OAV63" s="15"/>
      <c r="OAW63" s="15"/>
      <c r="OAX63" s="15"/>
      <c r="OAY63" s="15"/>
      <c r="OAZ63" s="15"/>
      <c r="OBA63" s="15"/>
      <c r="OBB63" s="15"/>
      <c r="OBC63" s="15"/>
      <c r="OBD63" s="15"/>
      <c r="OBE63" s="15"/>
      <c r="OBF63" s="15"/>
      <c r="OBG63" s="15"/>
      <c r="OBH63" s="15"/>
      <c r="OBI63" s="15"/>
      <c r="OBJ63" s="15"/>
      <c r="OBK63" s="15"/>
      <c r="OBL63" s="15"/>
      <c r="OBM63" s="15"/>
      <c r="OBN63" s="15"/>
      <c r="OBO63" s="15"/>
      <c r="OBP63" s="15"/>
      <c r="OBQ63" s="15"/>
      <c r="OBR63" s="15"/>
      <c r="OBS63" s="15"/>
      <c r="OBT63" s="15"/>
      <c r="OBU63" s="15"/>
      <c r="OBV63" s="15"/>
      <c r="OBW63" s="15"/>
      <c r="OBX63" s="15"/>
      <c r="OBY63" s="15"/>
      <c r="OBZ63" s="15"/>
      <c r="OCA63" s="15"/>
      <c r="OCB63" s="15"/>
      <c r="OCC63" s="15"/>
      <c r="OCD63" s="15"/>
      <c r="OCE63" s="15"/>
      <c r="OCF63" s="15"/>
      <c r="OCG63" s="15"/>
      <c r="OCH63" s="15"/>
      <c r="OCI63" s="15"/>
      <c r="OCJ63" s="15"/>
      <c r="OCK63" s="15"/>
      <c r="OCL63" s="15"/>
      <c r="OCM63" s="15"/>
      <c r="OCN63" s="15"/>
      <c r="OCO63" s="15"/>
      <c r="OCP63" s="15"/>
      <c r="OCQ63" s="15"/>
      <c r="OCR63" s="15"/>
      <c r="OCS63" s="15"/>
      <c r="OCT63" s="15"/>
      <c r="OCU63" s="15"/>
      <c r="OCV63" s="15"/>
      <c r="OCW63" s="15"/>
      <c r="OCX63" s="15"/>
      <c r="OCY63" s="15"/>
      <c r="OCZ63" s="15"/>
      <c r="ODA63" s="15"/>
      <c r="ODB63" s="15"/>
      <c r="ODC63" s="15"/>
      <c r="ODD63" s="15"/>
      <c r="ODE63" s="15"/>
      <c r="ODF63" s="15"/>
      <c r="ODG63" s="15"/>
      <c r="ODH63" s="15"/>
      <c r="ODI63" s="15"/>
      <c r="ODJ63" s="15"/>
      <c r="ODK63" s="15"/>
      <c r="ODL63" s="15"/>
      <c r="ODM63" s="15"/>
      <c r="ODN63" s="15"/>
      <c r="ODO63" s="15"/>
      <c r="ODP63" s="15"/>
      <c r="ODQ63" s="15"/>
      <c r="ODR63" s="15"/>
      <c r="ODS63" s="15"/>
      <c r="ODT63" s="15"/>
      <c r="ODU63" s="15"/>
      <c r="ODV63" s="15"/>
      <c r="ODW63" s="15"/>
      <c r="ODX63" s="15"/>
      <c r="ODY63" s="15"/>
      <c r="ODZ63" s="15"/>
      <c r="OEA63" s="15"/>
      <c r="OEB63" s="15"/>
      <c r="OEC63" s="15"/>
      <c r="OED63" s="15"/>
      <c r="OEE63" s="15"/>
      <c r="OEF63" s="15"/>
      <c r="OEG63" s="15"/>
      <c r="OEH63" s="15"/>
      <c r="OEI63" s="15"/>
      <c r="OEJ63" s="15"/>
      <c r="OEK63" s="15"/>
      <c r="OEL63" s="15"/>
      <c r="OEM63" s="15"/>
      <c r="OEN63" s="15"/>
      <c r="OEO63" s="15"/>
      <c r="OEP63" s="15"/>
      <c r="OEQ63" s="15"/>
      <c r="OER63" s="15"/>
      <c r="OES63" s="15"/>
      <c r="OET63" s="15"/>
      <c r="OEU63" s="15"/>
      <c r="OEV63" s="15"/>
      <c r="OEW63" s="15"/>
      <c r="OEX63" s="15"/>
      <c r="OEY63" s="15"/>
      <c r="OEZ63" s="15"/>
      <c r="OFA63" s="15"/>
      <c r="OFB63" s="15"/>
      <c r="OFC63" s="15"/>
      <c r="OFD63" s="15"/>
      <c r="OFE63" s="15"/>
      <c r="OFF63" s="15"/>
      <c r="OFG63" s="15"/>
      <c r="OFH63" s="15"/>
      <c r="OFI63" s="15"/>
      <c r="OFJ63" s="15"/>
      <c r="OFK63" s="15"/>
      <c r="OFL63" s="15"/>
      <c r="OFM63" s="15"/>
      <c r="OFN63" s="15"/>
      <c r="OFO63" s="15"/>
      <c r="OFP63" s="15"/>
      <c r="OFQ63" s="15"/>
      <c r="OFR63" s="15"/>
      <c r="OFS63" s="15"/>
      <c r="OFT63" s="15"/>
      <c r="OFU63" s="15"/>
      <c r="OFV63" s="15"/>
      <c r="OFW63" s="15"/>
      <c r="OFX63" s="15"/>
      <c r="OFY63" s="15"/>
      <c r="OFZ63" s="15"/>
      <c r="OGA63" s="15"/>
      <c r="OGB63" s="15"/>
      <c r="OGC63" s="15"/>
      <c r="OGD63" s="15"/>
      <c r="OGE63" s="15"/>
      <c r="OGF63" s="15"/>
      <c r="OGG63" s="15"/>
      <c r="OGH63" s="15"/>
      <c r="OGI63" s="15"/>
      <c r="OGJ63" s="15"/>
      <c r="OGK63" s="15"/>
      <c r="OGL63" s="15"/>
      <c r="OGM63" s="15"/>
      <c r="OGN63" s="15"/>
      <c r="OGO63" s="15"/>
      <c r="OGP63" s="15"/>
      <c r="OGQ63" s="15"/>
      <c r="OGR63" s="15"/>
      <c r="OGS63" s="15"/>
      <c r="OGT63" s="15"/>
      <c r="OGU63" s="15"/>
      <c r="OGV63" s="15"/>
      <c r="OGW63" s="15"/>
      <c r="OGX63" s="15"/>
      <c r="OGY63" s="15"/>
      <c r="OGZ63" s="15"/>
      <c r="OHA63" s="15"/>
      <c r="OHB63" s="15"/>
      <c r="OHC63" s="15"/>
      <c r="OHD63" s="15"/>
      <c r="OHE63" s="15"/>
      <c r="OHF63" s="15"/>
      <c r="OHG63" s="15"/>
      <c r="OHH63" s="15"/>
      <c r="OHI63" s="15"/>
      <c r="OHJ63" s="15"/>
      <c r="OHK63" s="15"/>
      <c r="OHL63" s="15"/>
      <c r="OHM63" s="15"/>
      <c r="OHN63" s="15"/>
      <c r="OHO63" s="15"/>
      <c r="OHP63" s="15"/>
      <c r="OHQ63" s="15"/>
      <c r="OHR63" s="15"/>
      <c r="OHS63" s="15"/>
      <c r="OHT63" s="15"/>
      <c r="OHU63" s="15"/>
      <c r="OHV63" s="15"/>
      <c r="OHW63" s="15"/>
      <c r="OHX63" s="15"/>
      <c r="OHY63" s="15"/>
      <c r="OHZ63" s="15"/>
      <c r="OIA63" s="15"/>
      <c r="OIB63" s="15"/>
      <c r="OIC63" s="15"/>
      <c r="OID63" s="15"/>
      <c r="OIE63" s="15"/>
      <c r="OIF63" s="15"/>
      <c r="OIG63" s="15"/>
      <c r="OIH63" s="15"/>
      <c r="OII63" s="15"/>
      <c r="OIJ63" s="15"/>
      <c r="OIK63" s="15"/>
      <c r="OIL63" s="15"/>
      <c r="OIM63" s="15"/>
      <c r="OIN63" s="15"/>
      <c r="OIO63" s="15"/>
      <c r="OIP63" s="15"/>
      <c r="OIQ63" s="15"/>
      <c r="OIR63" s="15"/>
      <c r="OIS63" s="15"/>
      <c r="OIT63" s="15"/>
      <c r="OIU63" s="15"/>
      <c r="OIV63" s="15"/>
      <c r="OIW63" s="15"/>
      <c r="OIX63" s="15"/>
      <c r="OIY63" s="15"/>
      <c r="OIZ63" s="15"/>
      <c r="OJA63" s="15"/>
      <c r="OJB63" s="15"/>
      <c r="OJC63" s="15"/>
      <c r="OJD63" s="15"/>
      <c r="OJE63" s="15"/>
      <c r="OJF63" s="15"/>
      <c r="OJG63" s="15"/>
      <c r="OJH63" s="15"/>
      <c r="OJI63" s="15"/>
      <c r="OJJ63" s="15"/>
      <c r="OJK63" s="15"/>
      <c r="OJL63" s="15"/>
      <c r="OJM63" s="15"/>
      <c r="OJN63" s="15"/>
      <c r="OJO63" s="15"/>
      <c r="OJP63" s="15"/>
      <c r="OJQ63" s="15"/>
      <c r="OJR63" s="15"/>
      <c r="OJS63" s="15"/>
      <c r="OJT63" s="15"/>
      <c r="OJU63" s="15"/>
      <c r="OJV63" s="15"/>
      <c r="OJW63" s="15"/>
      <c r="OJX63" s="15"/>
      <c r="OJY63" s="15"/>
      <c r="OJZ63" s="15"/>
      <c r="OKA63" s="15"/>
      <c r="OKB63" s="15"/>
      <c r="OKC63" s="15"/>
      <c r="OKD63" s="15"/>
      <c r="OKE63" s="15"/>
      <c r="OKF63" s="15"/>
      <c r="OKG63" s="15"/>
      <c r="OKH63" s="15"/>
      <c r="OKI63" s="15"/>
      <c r="OKJ63" s="15"/>
      <c r="OKK63" s="15"/>
      <c r="OKL63" s="15"/>
      <c r="OKM63" s="15"/>
      <c r="OKN63" s="15"/>
      <c r="OKO63" s="15"/>
      <c r="OKP63" s="15"/>
      <c r="OKQ63" s="15"/>
      <c r="OKR63" s="15"/>
      <c r="OKS63" s="15"/>
      <c r="OKT63" s="15"/>
      <c r="OKU63" s="15"/>
      <c r="OKV63" s="15"/>
      <c r="OKW63" s="15"/>
      <c r="OKX63" s="15"/>
      <c r="OKY63" s="15"/>
      <c r="OKZ63" s="15"/>
      <c r="OLA63" s="15"/>
      <c r="OLB63" s="15"/>
      <c r="OLC63" s="15"/>
      <c r="OLD63" s="15"/>
      <c r="OLE63" s="15"/>
      <c r="OLF63" s="15"/>
      <c r="OLG63" s="15"/>
      <c r="OLH63" s="15"/>
      <c r="OLI63" s="15"/>
      <c r="OLJ63" s="15"/>
      <c r="OLK63" s="15"/>
      <c r="OLL63" s="15"/>
      <c r="OLM63" s="15"/>
      <c r="OLN63" s="15"/>
      <c r="OLO63" s="15"/>
      <c r="OLP63" s="15"/>
      <c r="OLQ63" s="15"/>
      <c r="OLR63" s="15"/>
      <c r="OLS63" s="15"/>
      <c r="OLT63" s="15"/>
      <c r="OLU63" s="15"/>
      <c r="OLV63" s="15"/>
      <c r="OLW63" s="15"/>
      <c r="OLX63" s="15"/>
      <c r="OLY63" s="15"/>
      <c r="OLZ63" s="15"/>
      <c r="OMA63" s="15"/>
      <c r="OMB63" s="15"/>
      <c r="OMC63" s="15"/>
      <c r="OMD63" s="15"/>
      <c r="OME63" s="15"/>
      <c r="OMF63" s="15"/>
      <c r="OMG63" s="15"/>
      <c r="OMH63" s="15"/>
      <c r="OMI63" s="15"/>
      <c r="OMJ63" s="15"/>
      <c r="OMK63" s="15"/>
      <c r="OML63" s="15"/>
      <c r="OMM63" s="15"/>
      <c r="OMN63" s="15"/>
      <c r="OMO63" s="15"/>
      <c r="OMP63" s="15"/>
      <c r="OMQ63" s="15"/>
      <c r="OMR63" s="15"/>
      <c r="OMS63" s="15"/>
      <c r="OMT63" s="15"/>
      <c r="OMU63" s="15"/>
      <c r="OMV63" s="15"/>
      <c r="OMW63" s="15"/>
      <c r="OMX63" s="15"/>
      <c r="OMY63" s="15"/>
      <c r="OMZ63" s="15"/>
      <c r="ONA63" s="15"/>
      <c r="ONB63" s="15"/>
      <c r="ONC63" s="15"/>
      <c r="OND63" s="15"/>
      <c r="ONE63" s="15"/>
      <c r="ONF63" s="15"/>
      <c r="ONG63" s="15"/>
      <c r="ONH63" s="15"/>
      <c r="ONI63" s="15"/>
      <c r="ONJ63" s="15"/>
      <c r="ONK63" s="15"/>
      <c r="ONL63" s="15"/>
      <c r="ONM63" s="15"/>
      <c r="ONN63" s="15"/>
      <c r="ONO63" s="15"/>
      <c r="ONP63" s="15"/>
      <c r="ONQ63" s="15"/>
      <c r="ONR63" s="15"/>
      <c r="ONS63" s="15"/>
      <c r="ONT63" s="15"/>
      <c r="ONU63" s="15"/>
      <c r="ONV63" s="15"/>
      <c r="ONW63" s="15"/>
      <c r="ONX63" s="15"/>
      <c r="ONY63" s="15"/>
      <c r="ONZ63" s="15"/>
      <c r="OOA63" s="15"/>
      <c r="OOB63" s="15"/>
      <c r="OOC63" s="15"/>
      <c r="OOD63" s="15"/>
      <c r="OOE63" s="15"/>
      <c r="OOF63" s="15"/>
      <c r="OOG63" s="15"/>
      <c r="OOH63" s="15"/>
      <c r="OOI63" s="15"/>
      <c r="OOJ63" s="15"/>
      <c r="OOK63" s="15"/>
      <c r="OOL63" s="15"/>
      <c r="OOM63" s="15"/>
      <c r="OON63" s="15"/>
      <c r="OOO63" s="15"/>
      <c r="OOP63" s="15"/>
      <c r="OOQ63" s="15"/>
      <c r="OOR63" s="15"/>
      <c r="OOS63" s="15"/>
      <c r="OOT63" s="15"/>
      <c r="OOU63" s="15"/>
      <c r="OOV63" s="15"/>
      <c r="OOW63" s="15"/>
      <c r="OOX63" s="15"/>
      <c r="OOY63" s="15"/>
      <c r="OOZ63" s="15"/>
      <c r="OPA63" s="15"/>
      <c r="OPB63" s="15"/>
      <c r="OPC63" s="15"/>
      <c r="OPD63" s="15"/>
      <c r="OPE63" s="15"/>
      <c r="OPF63" s="15"/>
      <c r="OPG63" s="15"/>
      <c r="OPH63" s="15"/>
      <c r="OPI63" s="15"/>
      <c r="OPJ63" s="15"/>
      <c r="OPK63" s="15"/>
      <c r="OPL63" s="15"/>
      <c r="OPM63" s="15"/>
      <c r="OPN63" s="15"/>
      <c r="OPO63" s="15"/>
      <c r="OPP63" s="15"/>
      <c r="OPQ63" s="15"/>
      <c r="OPR63" s="15"/>
      <c r="OPS63" s="15"/>
      <c r="OPT63" s="15"/>
      <c r="OPU63" s="15"/>
      <c r="OPV63" s="15"/>
      <c r="OPW63" s="15"/>
      <c r="OPX63" s="15"/>
      <c r="OPY63" s="15"/>
      <c r="OPZ63" s="15"/>
      <c r="OQA63" s="15"/>
      <c r="OQB63" s="15"/>
      <c r="OQC63" s="15"/>
      <c r="OQD63" s="15"/>
      <c r="OQE63" s="15"/>
      <c r="OQF63" s="15"/>
      <c r="OQG63" s="15"/>
      <c r="OQH63" s="15"/>
      <c r="OQI63" s="15"/>
      <c r="OQJ63" s="15"/>
      <c r="OQK63" s="15"/>
      <c r="OQL63" s="15"/>
      <c r="OQM63" s="15"/>
      <c r="OQN63" s="15"/>
      <c r="OQO63" s="15"/>
      <c r="OQP63" s="15"/>
      <c r="OQQ63" s="15"/>
      <c r="OQR63" s="15"/>
      <c r="OQS63" s="15"/>
      <c r="OQT63" s="15"/>
      <c r="OQU63" s="15"/>
      <c r="OQV63" s="15"/>
      <c r="OQW63" s="15"/>
      <c r="OQX63" s="15"/>
      <c r="OQY63" s="15"/>
      <c r="OQZ63" s="15"/>
      <c r="ORA63" s="15"/>
      <c r="ORB63" s="15"/>
      <c r="ORC63" s="15"/>
      <c r="ORD63" s="15"/>
      <c r="ORE63" s="15"/>
      <c r="ORF63" s="15"/>
      <c r="ORG63" s="15"/>
      <c r="ORH63" s="15"/>
      <c r="ORI63" s="15"/>
      <c r="ORJ63" s="15"/>
      <c r="ORK63" s="15"/>
      <c r="ORL63" s="15"/>
      <c r="ORM63" s="15"/>
      <c r="ORN63" s="15"/>
      <c r="ORO63" s="15"/>
      <c r="ORP63" s="15"/>
      <c r="ORQ63" s="15"/>
      <c r="ORR63" s="15"/>
      <c r="ORS63" s="15"/>
      <c r="ORT63" s="15"/>
      <c r="ORU63" s="15"/>
      <c r="ORV63" s="15"/>
      <c r="ORW63" s="15"/>
      <c r="ORX63" s="15"/>
      <c r="ORY63" s="15"/>
      <c r="ORZ63" s="15"/>
      <c r="OSA63" s="15"/>
      <c r="OSB63" s="15"/>
      <c r="OSC63" s="15"/>
      <c r="OSD63" s="15"/>
      <c r="OSE63" s="15"/>
      <c r="OSF63" s="15"/>
      <c r="OSG63" s="15"/>
      <c r="OSH63" s="15"/>
      <c r="OSI63" s="15"/>
      <c r="OSJ63" s="15"/>
      <c r="OSK63" s="15"/>
      <c r="OSL63" s="15"/>
      <c r="OSM63" s="15"/>
      <c r="OSN63" s="15"/>
      <c r="OSO63" s="15"/>
      <c r="OSP63" s="15"/>
      <c r="OSQ63" s="15"/>
      <c r="OSR63" s="15"/>
      <c r="OSS63" s="15"/>
      <c r="OST63" s="15"/>
      <c r="OSU63" s="15"/>
      <c r="OSV63" s="15"/>
      <c r="OSW63" s="15"/>
      <c r="OSX63" s="15"/>
      <c r="OSY63" s="15"/>
      <c r="OSZ63" s="15"/>
      <c r="OTA63" s="15"/>
      <c r="OTB63" s="15"/>
      <c r="OTC63" s="15"/>
      <c r="OTD63" s="15"/>
      <c r="OTE63" s="15"/>
      <c r="OTF63" s="15"/>
      <c r="OTG63" s="15"/>
      <c r="OTH63" s="15"/>
      <c r="OTI63" s="15"/>
      <c r="OTJ63" s="15"/>
      <c r="OTK63" s="15"/>
      <c r="OTL63" s="15"/>
      <c r="OTM63" s="15"/>
      <c r="OTN63" s="15"/>
      <c r="OTO63" s="15"/>
      <c r="OTP63" s="15"/>
      <c r="OTQ63" s="15"/>
      <c r="OTR63" s="15"/>
      <c r="OTS63" s="15"/>
      <c r="OTT63" s="15"/>
      <c r="OTU63" s="15"/>
      <c r="OTV63" s="15"/>
      <c r="OTW63" s="15"/>
      <c r="OTX63" s="15"/>
      <c r="OTY63" s="15"/>
      <c r="OTZ63" s="15"/>
      <c r="OUA63" s="15"/>
      <c r="OUB63" s="15"/>
      <c r="OUC63" s="15"/>
      <c r="OUD63" s="15"/>
      <c r="OUE63" s="15"/>
      <c r="OUF63" s="15"/>
      <c r="OUG63" s="15"/>
      <c r="OUH63" s="15"/>
      <c r="OUI63" s="15"/>
      <c r="OUJ63" s="15"/>
      <c r="OUK63" s="15"/>
      <c r="OUL63" s="15"/>
      <c r="OUM63" s="15"/>
      <c r="OUN63" s="15"/>
      <c r="OUO63" s="15"/>
      <c r="OUP63" s="15"/>
      <c r="OUQ63" s="15"/>
      <c r="OUR63" s="15"/>
      <c r="OUS63" s="15"/>
      <c r="OUT63" s="15"/>
      <c r="OUU63" s="15"/>
      <c r="OUV63" s="15"/>
      <c r="OUW63" s="15"/>
      <c r="OUX63" s="15"/>
      <c r="OUY63" s="15"/>
      <c r="OUZ63" s="15"/>
      <c r="OVA63" s="15"/>
      <c r="OVB63" s="15"/>
      <c r="OVC63" s="15"/>
      <c r="OVD63" s="15"/>
      <c r="OVE63" s="15"/>
      <c r="OVF63" s="15"/>
      <c r="OVG63" s="15"/>
      <c r="OVH63" s="15"/>
      <c r="OVI63" s="15"/>
      <c r="OVJ63" s="15"/>
      <c r="OVK63" s="15"/>
      <c r="OVL63" s="15"/>
      <c r="OVM63" s="15"/>
      <c r="OVN63" s="15"/>
      <c r="OVO63" s="15"/>
      <c r="OVP63" s="15"/>
      <c r="OVQ63" s="15"/>
      <c r="OVR63" s="15"/>
      <c r="OVS63" s="15"/>
      <c r="OVT63" s="15"/>
      <c r="OVU63" s="15"/>
      <c r="OVV63" s="15"/>
      <c r="OVW63" s="15"/>
      <c r="OVX63" s="15"/>
      <c r="OVY63" s="15"/>
      <c r="OVZ63" s="15"/>
      <c r="OWA63" s="15"/>
      <c r="OWB63" s="15"/>
      <c r="OWC63" s="15"/>
      <c r="OWD63" s="15"/>
      <c r="OWE63" s="15"/>
      <c r="OWF63" s="15"/>
      <c r="OWG63" s="15"/>
      <c r="OWH63" s="15"/>
      <c r="OWI63" s="15"/>
      <c r="OWJ63" s="15"/>
      <c r="OWK63" s="15"/>
      <c r="OWL63" s="15"/>
      <c r="OWM63" s="15"/>
      <c r="OWN63" s="15"/>
      <c r="OWO63" s="15"/>
      <c r="OWP63" s="15"/>
      <c r="OWQ63" s="15"/>
      <c r="OWR63" s="15"/>
      <c r="OWS63" s="15"/>
      <c r="OWT63" s="15"/>
      <c r="OWU63" s="15"/>
      <c r="OWV63" s="15"/>
      <c r="OWW63" s="15"/>
      <c r="OWX63" s="15"/>
      <c r="OWY63" s="15"/>
      <c r="OWZ63" s="15"/>
      <c r="OXA63" s="15"/>
      <c r="OXB63" s="15"/>
      <c r="OXC63" s="15"/>
      <c r="OXD63" s="15"/>
      <c r="OXE63" s="15"/>
      <c r="OXF63" s="15"/>
      <c r="OXG63" s="15"/>
      <c r="OXH63" s="15"/>
      <c r="OXI63" s="15"/>
      <c r="OXJ63" s="15"/>
      <c r="OXK63" s="15"/>
      <c r="OXL63" s="15"/>
      <c r="OXM63" s="15"/>
      <c r="OXN63" s="15"/>
      <c r="OXO63" s="15"/>
      <c r="OXP63" s="15"/>
      <c r="OXQ63" s="15"/>
      <c r="OXR63" s="15"/>
      <c r="OXS63" s="15"/>
      <c r="OXT63" s="15"/>
      <c r="OXU63" s="15"/>
      <c r="OXV63" s="15"/>
      <c r="OXW63" s="15"/>
      <c r="OXX63" s="15"/>
      <c r="OXY63" s="15"/>
      <c r="OXZ63" s="15"/>
      <c r="OYA63" s="15"/>
      <c r="OYB63" s="15"/>
      <c r="OYC63" s="15"/>
      <c r="OYD63" s="15"/>
      <c r="OYE63" s="15"/>
      <c r="OYF63" s="15"/>
      <c r="OYG63" s="15"/>
      <c r="OYH63" s="15"/>
      <c r="OYI63" s="15"/>
      <c r="OYJ63" s="15"/>
      <c r="OYK63" s="15"/>
      <c r="OYL63" s="15"/>
      <c r="OYM63" s="15"/>
      <c r="OYN63" s="15"/>
      <c r="OYO63" s="15"/>
      <c r="OYP63" s="15"/>
      <c r="OYQ63" s="15"/>
      <c r="OYR63" s="15"/>
      <c r="OYS63" s="15"/>
      <c r="OYT63" s="15"/>
      <c r="OYU63" s="15"/>
      <c r="OYV63" s="15"/>
      <c r="OYW63" s="15"/>
      <c r="OYX63" s="15"/>
      <c r="OYY63" s="15"/>
      <c r="OYZ63" s="15"/>
      <c r="OZA63" s="15"/>
      <c r="OZB63" s="15"/>
      <c r="OZC63" s="15"/>
      <c r="OZD63" s="15"/>
      <c r="OZE63" s="15"/>
      <c r="OZF63" s="15"/>
      <c r="OZG63" s="15"/>
      <c r="OZH63" s="15"/>
      <c r="OZI63" s="15"/>
      <c r="OZJ63" s="15"/>
      <c r="OZK63" s="15"/>
      <c r="OZL63" s="15"/>
      <c r="OZM63" s="15"/>
      <c r="OZN63" s="15"/>
      <c r="OZO63" s="15"/>
      <c r="OZP63" s="15"/>
      <c r="OZQ63" s="15"/>
      <c r="OZR63" s="15"/>
      <c r="OZS63" s="15"/>
      <c r="OZT63" s="15"/>
      <c r="OZU63" s="15"/>
      <c r="OZV63" s="15"/>
      <c r="OZW63" s="15"/>
      <c r="OZX63" s="15"/>
      <c r="OZY63" s="15"/>
      <c r="OZZ63" s="15"/>
      <c r="PAA63" s="15"/>
      <c r="PAB63" s="15"/>
      <c r="PAC63" s="15"/>
      <c r="PAD63" s="15"/>
      <c r="PAE63" s="15"/>
      <c r="PAF63" s="15"/>
      <c r="PAG63" s="15"/>
      <c r="PAH63" s="15"/>
      <c r="PAI63" s="15"/>
      <c r="PAJ63" s="15"/>
      <c r="PAK63" s="15"/>
      <c r="PAL63" s="15"/>
      <c r="PAM63" s="15"/>
      <c r="PAN63" s="15"/>
      <c r="PAO63" s="15"/>
      <c r="PAP63" s="15"/>
      <c r="PAQ63" s="15"/>
      <c r="PAR63" s="15"/>
      <c r="PAS63" s="15"/>
      <c r="PAT63" s="15"/>
      <c r="PAU63" s="15"/>
      <c r="PAV63" s="15"/>
      <c r="PAW63" s="15"/>
      <c r="PAX63" s="15"/>
      <c r="PAY63" s="15"/>
      <c r="PAZ63" s="15"/>
      <c r="PBA63" s="15"/>
      <c r="PBB63" s="15"/>
      <c r="PBC63" s="15"/>
      <c r="PBD63" s="15"/>
      <c r="PBE63" s="15"/>
      <c r="PBF63" s="15"/>
      <c r="PBG63" s="15"/>
      <c r="PBH63" s="15"/>
      <c r="PBI63" s="15"/>
      <c r="PBJ63" s="15"/>
      <c r="PBK63" s="15"/>
      <c r="PBL63" s="15"/>
      <c r="PBM63" s="15"/>
      <c r="PBN63" s="15"/>
      <c r="PBO63" s="15"/>
      <c r="PBP63" s="15"/>
      <c r="PBQ63" s="15"/>
      <c r="PBR63" s="15"/>
      <c r="PBS63" s="15"/>
      <c r="PBT63" s="15"/>
      <c r="PBU63" s="15"/>
      <c r="PBV63" s="15"/>
      <c r="PBW63" s="15"/>
      <c r="PBX63" s="15"/>
      <c r="PBY63" s="15"/>
      <c r="PBZ63" s="15"/>
      <c r="PCA63" s="15"/>
      <c r="PCB63" s="15"/>
      <c r="PCC63" s="15"/>
      <c r="PCD63" s="15"/>
      <c r="PCE63" s="15"/>
      <c r="PCF63" s="15"/>
      <c r="PCG63" s="15"/>
      <c r="PCH63" s="15"/>
      <c r="PCI63" s="15"/>
      <c r="PCJ63" s="15"/>
      <c r="PCK63" s="15"/>
      <c r="PCL63" s="15"/>
      <c r="PCM63" s="15"/>
      <c r="PCN63" s="15"/>
      <c r="PCO63" s="15"/>
      <c r="PCP63" s="15"/>
      <c r="PCQ63" s="15"/>
      <c r="PCR63" s="15"/>
      <c r="PCS63" s="15"/>
      <c r="PCT63" s="15"/>
      <c r="PCU63" s="15"/>
      <c r="PCV63" s="15"/>
      <c r="PCW63" s="15"/>
      <c r="PCX63" s="15"/>
      <c r="PCY63" s="15"/>
      <c r="PCZ63" s="15"/>
      <c r="PDA63" s="15"/>
      <c r="PDB63" s="15"/>
      <c r="PDC63" s="15"/>
      <c r="PDD63" s="15"/>
      <c r="PDE63" s="15"/>
      <c r="PDF63" s="15"/>
      <c r="PDG63" s="15"/>
      <c r="PDH63" s="15"/>
      <c r="PDI63" s="15"/>
      <c r="PDJ63" s="15"/>
      <c r="PDK63" s="15"/>
      <c r="PDL63" s="15"/>
      <c r="PDM63" s="15"/>
      <c r="PDN63" s="15"/>
      <c r="PDO63" s="15"/>
      <c r="PDP63" s="15"/>
      <c r="PDQ63" s="15"/>
      <c r="PDR63" s="15"/>
      <c r="PDS63" s="15"/>
      <c r="PDT63" s="15"/>
      <c r="PDU63" s="15"/>
      <c r="PDV63" s="15"/>
      <c r="PDW63" s="15"/>
      <c r="PDX63" s="15"/>
      <c r="PDY63" s="15"/>
      <c r="PDZ63" s="15"/>
      <c r="PEA63" s="15"/>
      <c r="PEB63" s="15"/>
      <c r="PEC63" s="15"/>
      <c r="PED63" s="15"/>
      <c r="PEE63" s="15"/>
      <c r="PEF63" s="15"/>
      <c r="PEG63" s="15"/>
      <c r="PEH63" s="15"/>
      <c r="PEI63" s="15"/>
      <c r="PEJ63" s="15"/>
      <c r="PEK63" s="15"/>
      <c r="PEL63" s="15"/>
      <c r="PEM63" s="15"/>
      <c r="PEN63" s="15"/>
      <c r="PEO63" s="15"/>
      <c r="PEP63" s="15"/>
      <c r="PEQ63" s="15"/>
      <c r="PER63" s="15"/>
      <c r="PES63" s="15"/>
      <c r="PET63" s="15"/>
      <c r="PEU63" s="15"/>
      <c r="PEV63" s="15"/>
      <c r="PEW63" s="15"/>
      <c r="PEX63" s="15"/>
      <c r="PEY63" s="15"/>
      <c r="PEZ63" s="15"/>
      <c r="PFA63" s="15"/>
      <c r="PFB63" s="15"/>
      <c r="PFC63" s="15"/>
      <c r="PFD63" s="15"/>
      <c r="PFE63" s="15"/>
      <c r="PFF63" s="15"/>
      <c r="PFG63" s="15"/>
      <c r="PFH63" s="15"/>
      <c r="PFI63" s="15"/>
      <c r="PFJ63" s="15"/>
      <c r="PFK63" s="15"/>
      <c r="PFL63" s="15"/>
      <c r="PFM63" s="15"/>
      <c r="PFN63" s="15"/>
      <c r="PFO63" s="15"/>
      <c r="PFP63" s="15"/>
      <c r="PFQ63" s="15"/>
      <c r="PFR63" s="15"/>
      <c r="PFS63" s="15"/>
      <c r="PFT63" s="15"/>
      <c r="PFU63" s="15"/>
      <c r="PFV63" s="15"/>
      <c r="PFW63" s="15"/>
      <c r="PFX63" s="15"/>
      <c r="PFY63" s="15"/>
      <c r="PFZ63" s="15"/>
      <c r="PGA63" s="15"/>
      <c r="PGB63" s="15"/>
      <c r="PGC63" s="15"/>
      <c r="PGD63" s="15"/>
      <c r="PGE63" s="15"/>
      <c r="PGF63" s="15"/>
      <c r="PGG63" s="15"/>
      <c r="PGH63" s="15"/>
      <c r="PGI63" s="15"/>
      <c r="PGJ63" s="15"/>
      <c r="PGK63" s="15"/>
      <c r="PGL63" s="15"/>
      <c r="PGM63" s="15"/>
      <c r="PGN63" s="15"/>
      <c r="PGO63" s="15"/>
      <c r="PGP63" s="15"/>
      <c r="PGQ63" s="15"/>
      <c r="PGR63" s="15"/>
      <c r="PGS63" s="15"/>
      <c r="PGT63" s="15"/>
      <c r="PGU63" s="15"/>
      <c r="PGV63" s="15"/>
      <c r="PGW63" s="15"/>
      <c r="PGX63" s="15"/>
      <c r="PGY63" s="15"/>
      <c r="PGZ63" s="15"/>
      <c r="PHA63" s="15"/>
      <c r="PHB63" s="15"/>
      <c r="PHC63" s="15"/>
      <c r="PHD63" s="15"/>
      <c r="PHE63" s="15"/>
      <c r="PHF63" s="15"/>
      <c r="PHG63" s="15"/>
      <c r="PHH63" s="15"/>
      <c r="PHI63" s="15"/>
      <c r="PHJ63" s="15"/>
      <c r="PHK63" s="15"/>
      <c r="PHL63" s="15"/>
      <c r="PHM63" s="15"/>
      <c r="PHN63" s="15"/>
      <c r="PHO63" s="15"/>
      <c r="PHP63" s="15"/>
      <c r="PHQ63" s="15"/>
      <c r="PHR63" s="15"/>
      <c r="PHS63" s="15"/>
      <c r="PHT63" s="15"/>
      <c r="PHU63" s="15"/>
      <c r="PHV63" s="15"/>
      <c r="PHW63" s="15"/>
      <c r="PHX63" s="15"/>
      <c r="PHY63" s="15"/>
      <c r="PHZ63" s="15"/>
      <c r="PIA63" s="15"/>
      <c r="PIB63" s="15"/>
      <c r="PIC63" s="15"/>
      <c r="PID63" s="15"/>
      <c r="PIE63" s="15"/>
      <c r="PIF63" s="15"/>
      <c r="PIG63" s="15"/>
      <c r="PIH63" s="15"/>
      <c r="PII63" s="15"/>
      <c r="PIJ63" s="15"/>
      <c r="PIK63" s="15"/>
      <c r="PIL63" s="15"/>
      <c r="PIM63" s="15"/>
      <c r="PIN63" s="15"/>
      <c r="PIO63" s="15"/>
      <c r="PIP63" s="15"/>
      <c r="PIQ63" s="15"/>
      <c r="PIR63" s="15"/>
      <c r="PIS63" s="15"/>
      <c r="PIT63" s="15"/>
      <c r="PIU63" s="15"/>
      <c r="PIV63" s="15"/>
      <c r="PIW63" s="15"/>
      <c r="PIX63" s="15"/>
      <c r="PIY63" s="15"/>
      <c r="PIZ63" s="15"/>
      <c r="PJA63" s="15"/>
      <c r="PJB63" s="15"/>
      <c r="PJC63" s="15"/>
      <c r="PJD63" s="15"/>
      <c r="PJE63" s="15"/>
      <c r="PJF63" s="15"/>
      <c r="PJG63" s="15"/>
      <c r="PJH63" s="15"/>
      <c r="PJI63" s="15"/>
      <c r="PJJ63" s="15"/>
      <c r="PJK63" s="15"/>
      <c r="PJL63" s="15"/>
      <c r="PJM63" s="15"/>
      <c r="PJN63" s="15"/>
      <c r="PJO63" s="15"/>
      <c r="PJP63" s="15"/>
      <c r="PJQ63" s="15"/>
      <c r="PJR63" s="15"/>
      <c r="PJS63" s="15"/>
      <c r="PJT63" s="15"/>
      <c r="PJU63" s="15"/>
      <c r="PJV63" s="15"/>
      <c r="PJW63" s="15"/>
      <c r="PJX63" s="15"/>
      <c r="PJY63" s="15"/>
      <c r="PJZ63" s="15"/>
      <c r="PKA63" s="15"/>
      <c r="PKB63" s="15"/>
      <c r="PKC63" s="15"/>
      <c r="PKD63" s="15"/>
      <c r="PKE63" s="15"/>
      <c r="PKF63" s="15"/>
      <c r="PKG63" s="15"/>
      <c r="PKH63" s="15"/>
      <c r="PKI63" s="15"/>
      <c r="PKJ63" s="15"/>
      <c r="PKK63" s="15"/>
      <c r="PKL63" s="15"/>
      <c r="PKM63" s="15"/>
      <c r="PKN63" s="15"/>
      <c r="PKO63" s="15"/>
      <c r="PKP63" s="15"/>
      <c r="PKQ63" s="15"/>
      <c r="PKR63" s="15"/>
      <c r="PKS63" s="15"/>
      <c r="PKT63" s="15"/>
      <c r="PKU63" s="15"/>
      <c r="PKV63" s="15"/>
      <c r="PKW63" s="15"/>
      <c r="PKX63" s="15"/>
      <c r="PKY63" s="15"/>
      <c r="PKZ63" s="15"/>
      <c r="PLA63" s="15"/>
      <c r="PLB63" s="15"/>
      <c r="PLC63" s="15"/>
      <c r="PLD63" s="15"/>
      <c r="PLE63" s="15"/>
      <c r="PLF63" s="15"/>
      <c r="PLG63" s="15"/>
      <c r="PLH63" s="15"/>
      <c r="PLI63" s="15"/>
      <c r="PLJ63" s="15"/>
      <c r="PLK63" s="15"/>
      <c r="PLL63" s="15"/>
      <c r="PLM63" s="15"/>
      <c r="PLN63" s="15"/>
      <c r="PLO63" s="15"/>
      <c r="PLP63" s="15"/>
      <c r="PLQ63" s="15"/>
      <c r="PLR63" s="15"/>
      <c r="PLS63" s="15"/>
      <c r="PLT63" s="15"/>
      <c r="PLU63" s="15"/>
      <c r="PLV63" s="15"/>
      <c r="PLW63" s="15"/>
      <c r="PLX63" s="15"/>
      <c r="PLY63" s="15"/>
      <c r="PLZ63" s="15"/>
      <c r="PMA63" s="15"/>
      <c r="PMB63" s="15"/>
      <c r="PMC63" s="15"/>
      <c r="PMD63" s="15"/>
      <c r="PME63" s="15"/>
      <c r="PMF63" s="15"/>
      <c r="PMG63" s="15"/>
      <c r="PMH63" s="15"/>
      <c r="PMI63" s="15"/>
      <c r="PMJ63" s="15"/>
      <c r="PMK63" s="15"/>
      <c r="PML63" s="15"/>
      <c r="PMM63" s="15"/>
      <c r="PMN63" s="15"/>
      <c r="PMO63" s="15"/>
      <c r="PMP63" s="15"/>
      <c r="PMQ63" s="15"/>
      <c r="PMR63" s="15"/>
      <c r="PMS63" s="15"/>
      <c r="PMT63" s="15"/>
      <c r="PMU63" s="15"/>
      <c r="PMV63" s="15"/>
      <c r="PMW63" s="15"/>
      <c r="PMX63" s="15"/>
      <c r="PMY63" s="15"/>
      <c r="PMZ63" s="15"/>
      <c r="PNA63" s="15"/>
      <c r="PNB63" s="15"/>
      <c r="PNC63" s="15"/>
      <c r="PND63" s="15"/>
      <c r="PNE63" s="15"/>
      <c r="PNF63" s="15"/>
      <c r="PNG63" s="15"/>
      <c r="PNH63" s="15"/>
      <c r="PNI63" s="15"/>
      <c r="PNJ63" s="15"/>
      <c r="PNK63" s="15"/>
      <c r="PNL63" s="15"/>
      <c r="PNM63" s="15"/>
      <c r="PNN63" s="15"/>
      <c r="PNO63" s="15"/>
      <c r="PNP63" s="15"/>
      <c r="PNQ63" s="15"/>
      <c r="PNR63" s="15"/>
      <c r="PNS63" s="15"/>
      <c r="PNT63" s="15"/>
      <c r="PNU63" s="15"/>
      <c r="PNV63" s="15"/>
      <c r="PNW63" s="15"/>
      <c r="PNX63" s="15"/>
      <c r="PNY63" s="15"/>
      <c r="PNZ63" s="15"/>
      <c r="POA63" s="15"/>
      <c r="POB63" s="15"/>
      <c r="POC63" s="15"/>
      <c r="POD63" s="15"/>
      <c r="POE63" s="15"/>
      <c r="POF63" s="15"/>
      <c r="POG63" s="15"/>
      <c r="POH63" s="15"/>
      <c r="POI63" s="15"/>
      <c r="POJ63" s="15"/>
      <c r="POK63" s="15"/>
      <c r="POL63" s="15"/>
      <c r="POM63" s="15"/>
      <c r="PON63" s="15"/>
      <c r="POO63" s="15"/>
      <c r="POP63" s="15"/>
      <c r="POQ63" s="15"/>
      <c r="POR63" s="15"/>
      <c r="POS63" s="15"/>
      <c r="POT63" s="15"/>
      <c r="POU63" s="15"/>
      <c r="POV63" s="15"/>
      <c r="POW63" s="15"/>
      <c r="POX63" s="15"/>
      <c r="POY63" s="15"/>
      <c r="POZ63" s="15"/>
      <c r="PPA63" s="15"/>
      <c r="PPB63" s="15"/>
      <c r="PPC63" s="15"/>
      <c r="PPD63" s="15"/>
      <c r="PPE63" s="15"/>
      <c r="PPF63" s="15"/>
      <c r="PPG63" s="15"/>
      <c r="PPH63" s="15"/>
      <c r="PPI63" s="15"/>
      <c r="PPJ63" s="15"/>
      <c r="PPK63" s="15"/>
      <c r="PPL63" s="15"/>
      <c r="PPM63" s="15"/>
      <c r="PPN63" s="15"/>
      <c r="PPO63" s="15"/>
      <c r="PPP63" s="15"/>
      <c r="PPQ63" s="15"/>
      <c r="PPR63" s="15"/>
      <c r="PPS63" s="15"/>
      <c r="PPT63" s="15"/>
      <c r="PPU63" s="15"/>
      <c r="PPV63" s="15"/>
      <c r="PPW63" s="15"/>
      <c r="PPX63" s="15"/>
      <c r="PPY63" s="15"/>
      <c r="PPZ63" s="15"/>
      <c r="PQA63" s="15"/>
      <c r="PQB63" s="15"/>
      <c r="PQC63" s="15"/>
      <c r="PQD63" s="15"/>
      <c r="PQE63" s="15"/>
      <c r="PQF63" s="15"/>
      <c r="PQG63" s="15"/>
      <c r="PQH63" s="15"/>
      <c r="PQI63" s="15"/>
      <c r="PQJ63" s="15"/>
      <c r="PQK63" s="15"/>
      <c r="PQL63" s="15"/>
      <c r="PQM63" s="15"/>
      <c r="PQN63" s="15"/>
      <c r="PQO63" s="15"/>
      <c r="PQP63" s="15"/>
      <c r="PQQ63" s="15"/>
      <c r="PQR63" s="15"/>
      <c r="PQS63" s="15"/>
      <c r="PQT63" s="15"/>
      <c r="PQU63" s="15"/>
      <c r="PQV63" s="15"/>
      <c r="PQW63" s="15"/>
      <c r="PQX63" s="15"/>
      <c r="PQY63" s="15"/>
      <c r="PQZ63" s="15"/>
      <c r="PRA63" s="15"/>
      <c r="PRB63" s="15"/>
      <c r="PRC63" s="15"/>
      <c r="PRD63" s="15"/>
      <c r="PRE63" s="15"/>
      <c r="PRF63" s="15"/>
      <c r="PRG63" s="15"/>
      <c r="PRH63" s="15"/>
      <c r="PRI63" s="15"/>
      <c r="PRJ63" s="15"/>
      <c r="PRK63" s="15"/>
      <c r="PRL63" s="15"/>
      <c r="PRM63" s="15"/>
      <c r="PRN63" s="15"/>
      <c r="PRO63" s="15"/>
      <c r="PRP63" s="15"/>
      <c r="PRQ63" s="15"/>
      <c r="PRR63" s="15"/>
      <c r="PRS63" s="15"/>
      <c r="PRT63" s="15"/>
      <c r="PRU63" s="15"/>
      <c r="PRV63" s="15"/>
      <c r="PRW63" s="15"/>
      <c r="PRX63" s="15"/>
      <c r="PRY63" s="15"/>
      <c r="PRZ63" s="15"/>
      <c r="PSA63" s="15"/>
      <c r="PSB63" s="15"/>
      <c r="PSC63" s="15"/>
      <c r="PSD63" s="15"/>
      <c r="PSE63" s="15"/>
      <c r="PSF63" s="15"/>
      <c r="PSG63" s="15"/>
      <c r="PSH63" s="15"/>
      <c r="PSI63" s="15"/>
      <c r="PSJ63" s="15"/>
      <c r="PSK63" s="15"/>
      <c r="PSL63" s="15"/>
      <c r="PSM63" s="15"/>
      <c r="PSN63" s="15"/>
      <c r="PSO63" s="15"/>
      <c r="PSP63" s="15"/>
      <c r="PSQ63" s="15"/>
      <c r="PSR63" s="15"/>
      <c r="PSS63" s="15"/>
      <c r="PST63" s="15"/>
      <c r="PSU63" s="15"/>
      <c r="PSV63" s="15"/>
      <c r="PSW63" s="15"/>
      <c r="PSX63" s="15"/>
      <c r="PSY63" s="15"/>
      <c r="PSZ63" s="15"/>
      <c r="PTA63" s="15"/>
      <c r="PTB63" s="15"/>
      <c r="PTC63" s="15"/>
      <c r="PTD63" s="15"/>
      <c r="PTE63" s="15"/>
      <c r="PTF63" s="15"/>
      <c r="PTG63" s="15"/>
      <c r="PTH63" s="15"/>
      <c r="PTI63" s="15"/>
      <c r="PTJ63" s="15"/>
      <c r="PTK63" s="15"/>
      <c r="PTL63" s="15"/>
      <c r="PTM63" s="15"/>
      <c r="PTN63" s="15"/>
      <c r="PTO63" s="15"/>
      <c r="PTP63" s="15"/>
      <c r="PTQ63" s="15"/>
      <c r="PTR63" s="15"/>
      <c r="PTS63" s="15"/>
      <c r="PTT63" s="15"/>
      <c r="PTU63" s="15"/>
      <c r="PTV63" s="15"/>
      <c r="PTW63" s="15"/>
      <c r="PTX63" s="15"/>
      <c r="PTY63" s="15"/>
      <c r="PTZ63" s="15"/>
      <c r="PUA63" s="15"/>
      <c r="PUB63" s="15"/>
      <c r="PUC63" s="15"/>
      <c r="PUD63" s="15"/>
      <c r="PUE63" s="15"/>
      <c r="PUF63" s="15"/>
      <c r="PUG63" s="15"/>
      <c r="PUH63" s="15"/>
      <c r="PUI63" s="15"/>
      <c r="PUJ63" s="15"/>
      <c r="PUK63" s="15"/>
      <c r="PUL63" s="15"/>
      <c r="PUM63" s="15"/>
      <c r="PUN63" s="15"/>
      <c r="PUO63" s="15"/>
      <c r="PUP63" s="15"/>
      <c r="PUQ63" s="15"/>
      <c r="PUR63" s="15"/>
      <c r="PUS63" s="15"/>
      <c r="PUT63" s="15"/>
      <c r="PUU63" s="15"/>
      <c r="PUV63" s="15"/>
      <c r="PUW63" s="15"/>
      <c r="PUX63" s="15"/>
      <c r="PUY63" s="15"/>
      <c r="PUZ63" s="15"/>
      <c r="PVA63" s="15"/>
      <c r="PVB63" s="15"/>
      <c r="PVC63" s="15"/>
      <c r="PVD63" s="15"/>
      <c r="PVE63" s="15"/>
      <c r="PVF63" s="15"/>
      <c r="PVG63" s="15"/>
      <c r="PVH63" s="15"/>
      <c r="PVI63" s="15"/>
      <c r="PVJ63" s="15"/>
      <c r="PVK63" s="15"/>
      <c r="PVL63" s="15"/>
      <c r="PVM63" s="15"/>
      <c r="PVN63" s="15"/>
      <c r="PVO63" s="15"/>
      <c r="PVP63" s="15"/>
      <c r="PVQ63" s="15"/>
      <c r="PVR63" s="15"/>
      <c r="PVS63" s="15"/>
      <c r="PVT63" s="15"/>
      <c r="PVU63" s="15"/>
      <c r="PVV63" s="15"/>
      <c r="PVW63" s="15"/>
      <c r="PVX63" s="15"/>
      <c r="PVY63" s="15"/>
      <c r="PVZ63" s="15"/>
      <c r="PWA63" s="15"/>
      <c r="PWB63" s="15"/>
      <c r="PWC63" s="15"/>
      <c r="PWD63" s="15"/>
      <c r="PWE63" s="15"/>
      <c r="PWF63" s="15"/>
      <c r="PWG63" s="15"/>
      <c r="PWH63" s="15"/>
      <c r="PWI63" s="15"/>
      <c r="PWJ63" s="15"/>
      <c r="PWK63" s="15"/>
      <c r="PWL63" s="15"/>
      <c r="PWM63" s="15"/>
      <c r="PWN63" s="15"/>
      <c r="PWO63" s="15"/>
      <c r="PWP63" s="15"/>
      <c r="PWQ63" s="15"/>
      <c r="PWR63" s="15"/>
      <c r="PWS63" s="15"/>
      <c r="PWT63" s="15"/>
      <c r="PWU63" s="15"/>
      <c r="PWV63" s="15"/>
      <c r="PWW63" s="15"/>
      <c r="PWX63" s="15"/>
      <c r="PWY63" s="15"/>
      <c r="PWZ63" s="15"/>
      <c r="PXA63" s="15"/>
      <c r="PXB63" s="15"/>
      <c r="PXC63" s="15"/>
      <c r="PXD63" s="15"/>
      <c r="PXE63" s="15"/>
      <c r="PXF63" s="15"/>
      <c r="PXG63" s="15"/>
      <c r="PXH63" s="15"/>
      <c r="PXI63" s="15"/>
      <c r="PXJ63" s="15"/>
      <c r="PXK63" s="15"/>
      <c r="PXL63" s="15"/>
      <c r="PXM63" s="15"/>
      <c r="PXN63" s="15"/>
      <c r="PXO63" s="15"/>
      <c r="PXP63" s="15"/>
      <c r="PXQ63" s="15"/>
      <c r="PXR63" s="15"/>
      <c r="PXS63" s="15"/>
      <c r="PXT63" s="15"/>
      <c r="PXU63" s="15"/>
      <c r="PXV63" s="15"/>
      <c r="PXW63" s="15"/>
      <c r="PXX63" s="15"/>
      <c r="PXY63" s="15"/>
      <c r="PXZ63" s="15"/>
      <c r="PYA63" s="15"/>
      <c r="PYB63" s="15"/>
      <c r="PYC63" s="15"/>
      <c r="PYD63" s="15"/>
      <c r="PYE63" s="15"/>
      <c r="PYF63" s="15"/>
      <c r="PYG63" s="15"/>
      <c r="PYH63" s="15"/>
      <c r="PYI63" s="15"/>
      <c r="PYJ63" s="15"/>
      <c r="PYK63" s="15"/>
      <c r="PYL63" s="15"/>
      <c r="PYM63" s="15"/>
      <c r="PYN63" s="15"/>
      <c r="PYO63" s="15"/>
      <c r="PYP63" s="15"/>
      <c r="PYQ63" s="15"/>
      <c r="PYR63" s="15"/>
      <c r="PYS63" s="15"/>
      <c r="PYT63" s="15"/>
      <c r="PYU63" s="15"/>
      <c r="PYV63" s="15"/>
      <c r="PYW63" s="15"/>
      <c r="PYX63" s="15"/>
      <c r="PYY63" s="15"/>
      <c r="PYZ63" s="15"/>
      <c r="PZA63" s="15"/>
      <c r="PZB63" s="15"/>
      <c r="PZC63" s="15"/>
      <c r="PZD63" s="15"/>
      <c r="PZE63" s="15"/>
      <c r="PZF63" s="15"/>
      <c r="PZG63" s="15"/>
      <c r="PZH63" s="15"/>
      <c r="PZI63" s="15"/>
      <c r="PZJ63" s="15"/>
      <c r="PZK63" s="15"/>
      <c r="PZL63" s="15"/>
      <c r="PZM63" s="15"/>
      <c r="PZN63" s="15"/>
      <c r="PZO63" s="15"/>
      <c r="PZP63" s="15"/>
      <c r="PZQ63" s="15"/>
      <c r="PZR63" s="15"/>
      <c r="PZS63" s="15"/>
      <c r="PZT63" s="15"/>
      <c r="PZU63" s="15"/>
      <c r="PZV63" s="15"/>
      <c r="PZW63" s="15"/>
      <c r="PZX63" s="15"/>
      <c r="PZY63" s="15"/>
      <c r="PZZ63" s="15"/>
      <c r="QAA63" s="15"/>
      <c r="QAB63" s="15"/>
      <c r="QAC63" s="15"/>
      <c r="QAD63" s="15"/>
      <c r="QAE63" s="15"/>
      <c r="QAF63" s="15"/>
      <c r="QAG63" s="15"/>
      <c r="QAH63" s="15"/>
      <c r="QAI63" s="15"/>
      <c r="QAJ63" s="15"/>
      <c r="QAK63" s="15"/>
      <c r="QAL63" s="15"/>
      <c r="QAM63" s="15"/>
      <c r="QAN63" s="15"/>
      <c r="QAO63" s="15"/>
      <c r="QAP63" s="15"/>
      <c r="QAQ63" s="15"/>
      <c r="QAR63" s="15"/>
      <c r="QAS63" s="15"/>
      <c r="QAT63" s="15"/>
      <c r="QAU63" s="15"/>
      <c r="QAV63" s="15"/>
      <c r="QAW63" s="15"/>
      <c r="QAX63" s="15"/>
      <c r="QAY63" s="15"/>
      <c r="QAZ63" s="15"/>
      <c r="QBA63" s="15"/>
      <c r="QBB63" s="15"/>
      <c r="QBC63" s="15"/>
      <c r="QBD63" s="15"/>
      <c r="QBE63" s="15"/>
      <c r="QBF63" s="15"/>
      <c r="QBG63" s="15"/>
      <c r="QBH63" s="15"/>
      <c r="QBI63" s="15"/>
      <c r="QBJ63" s="15"/>
      <c r="QBK63" s="15"/>
      <c r="QBL63" s="15"/>
      <c r="QBM63" s="15"/>
      <c r="QBN63" s="15"/>
      <c r="QBO63" s="15"/>
      <c r="QBP63" s="15"/>
      <c r="QBQ63" s="15"/>
      <c r="QBR63" s="15"/>
      <c r="QBS63" s="15"/>
      <c r="QBT63" s="15"/>
      <c r="QBU63" s="15"/>
      <c r="QBV63" s="15"/>
      <c r="QBW63" s="15"/>
      <c r="QBX63" s="15"/>
      <c r="QBY63" s="15"/>
      <c r="QBZ63" s="15"/>
      <c r="QCA63" s="15"/>
      <c r="QCB63" s="15"/>
      <c r="QCC63" s="15"/>
      <c r="QCD63" s="15"/>
      <c r="QCE63" s="15"/>
      <c r="QCF63" s="15"/>
      <c r="QCG63" s="15"/>
      <c r="QCH63" s="15"/>
      <c r="QCI63" s="15"/>
      <c r="QCJ63" s="15"/>
      <c r="QCK63" s="15"/>
      <c r="QCL63" s="15"/>
      <c r="QCM63" s="15"/>
      <c r="QCN63" s="15"/>
      <c r="QCO63" s="15"/>
      <c r="QCP63" s="15"/>
      <c r="QCQ63" s="15"/>
      <c r="QCR63" s="15"/>
      <c r="QCS63" s="15"/>
      <c r="QCT63" s="15"/>
      <c r="QCU63" s="15"/>
      <c r="QCV63" s="15"/>
      <c r="QCW63" s="15"/>
      <c r="QCX63" s="15"/>
      <c r="QCY63" s="15"/>
      <c r="QCZ63" s="15"/>
      <c r="QDA63" s="15"/>
      <c r="QDB63" s="15"/>
      <c r="QDC63" s="15"/>
      <c r="QDD63" s="15"/>
      <c r="QDE63" s="15"/>
      <c r="QDF63" s="15"/>
      <c r="QDG63" s="15"/>
      <c r="QDH63" s="15"/>
      <c r="QDI63" s="15"/>
      <c r="QDJ63" s="15"/>
      <c r="QDK63" s="15"/>
      <c r="QDL63" s="15"/>
      <c r="QDM63" s="15"/>
      <c r="QDN63" s="15"/>
      <c r="QDO63" s="15"/>
      <c r="QDP63" s="15"/>
      <c r="QDQ63" s="15"/>
      <c r="QDR63" s="15"/>
      <c r="QDS63" s="15"/>
      <c r="QDT63" s="15"/>
      <c r="QDU63" s="15"/>
      <c r="QDV63" s="15"/>
      <c r="QDW63" s="15"/>
      <c r="QDX63" s="15"/>
      <c r="QDY63" s="15"/>
      <c r="QDZ63" s="15"/>
      <c r="QEA63" s="15"/>
      <c r="QEB63" s="15"/>
      <c r="QEC63" s="15"/>
      <c r="QED63" s="15"/>
      <c r="QEE63" s="15"/>
      <c r="QEF63" s="15"/>
      <c r="QEG63" s="15"/>
      <c r="QEH63" s="15"/>
      <c r="QEI63" s="15"/>
      <c r="QEJ63" s="15"/>
      <c r="QEK63" s="15"/>
      <c r="QEL63" s="15"/>
      <c r="QEM63" s="15"/>
      <c r="QEN63" s="15"/>
      <c r="QEO63" s="15"/>
      <c r="QEP63" s="15"/>
      <c r="QEQ63" s="15"/>
      <c r="QER63" s="15"/>
      <c r="QES63" s="15"/>
      <c r="QET63" s="15"/>
      <c r="QEU63" s="15"/>
      <c r="QEV63" s="15"/>
      <c r="QEW63" s="15"/>
      <c r="QEX63" s="15"/>
      <c r="QEY63" s="15"/>
      <c r="QEZ63" s="15"/>
      <c r="QFA63" s="15"/>
      <c r="QFB63" s="15"/>
      <c r="QFC63" s="15"/>
      <c r="QFD63" s="15"/>
      <c r="QFE63" s="15"/>
      <c r="QFF63" s="15"/>
      <c r="QFG63" s="15"/>
      <c r="QFH63" s="15"/>
      <c r="QFI63" s="15"/>
      <c r="QFJ63" s="15"/>
      <c r="QFK63" s="15"/>
      <c r="QFL63" s="15"/>
      <c r="QFM63" s="15"/>
      <c r="QFN63" s="15"/>
      <c r="QFO63" s="15"/>
      <c r="QFP63" s="15"/>
      <c r="QFQ63" s="15"/>
      <c r="QFR63" s="15"/>
      <c r="QFS63" s="15"/>
      <c r="QFT63" s="15"/>
      <c r="QFU63" s="15"/>
      <c r="QFV63" s="15"/>
      <c r="QFW63" s="15"/>
      <c r="QFX63" s="15"/>
      <c r="QFY63" s="15"/>
      <c r="QFZ63" s="15"/>
      <c r="QGA63" s="15"/>
      <c r="QGB63" s="15"/>
      <c r="QGC63" s="15"/>
      <c r="QGD63" s="15"/>
      <c r="QGE63" s="15"/>
      <c r="QGF63" s="15"/>
      <c r="QGG63" s="15"/>
      <c r="QGH63" s="15"/>
      <c r="QGI63" s="15"/>
      <c r="QGJ63" s="15"/>
      <c r="QGK63" s="15"/>
      <c r="QGL63" s="15"/>
      <c r="QGM63" s="15"/>
      <c r="QGN63" s="15"/>
      <c r="QGO63" s="15"/>
      <c r="QGP63" s="15"/>
      <c r="QGQ63" s="15"/>
      <c r="QGR63" s="15"/>
      <c r="QGS63" s="15"/>
      <c r="QGT63" s="15"/>
      <c r="QGU63" s="15"/>
      <c r="QGV63" s="15"/>
      <c r="QGW63" s="15"/>
      <c r="QGX63" s="15"/>
      <c r="QGY63" s="15"/>
      <c r="QGZ63" s="15"/>
      <c r="QHA63" s="15"/>
      <c r="QHB63" s="15"/>
      <c r="QHC63" s="15"/>
      <c r="QHD63" s="15"/>
      <c r="QHE63" s="15"/>
      <c r="QHF63" s="15"/>
      <c r="QHG63" s="15"/>
      <c r="QHH63" s="15"/>
      <c r="QHI63" s="15"/>
      <c r="QHJ63" s="15"/>
      <c r="QHK63" s="15"/>
      <c r="QHL63" s="15"/>
      <c r="QHM63" s="15"/>
      <c r="QHN63" s="15"/>
      <c r="QHO63" s="15"/>
      <c r="QHP63" s="15"/>
      <c r="QHQ63" s="15"/>
      <c r="QHR63" s="15"/>
      <c r="QHS63" s="15"/>
      <c r="QHT63" s="15"/>
      <c r="QHU63" s="15"/>
      <c r="QHV63" s="15"/>
      <c r="QHW63" s="15"/>
      <c r="QHX63" s="15"/>
      <c r="QHY63" s="15"/>
      <c r="QHZ63" s="15"/>
      <c r="QIA63" s="15"/>
      <c r="QIB63" s="15"/>
      <c r="QIC63" s="15"/>
      <c r="QID63" s="15"/>
      <c r="QIE63" s="15"/>
      <c r="QIF63" s="15"/>
      <c r="QIG63" s="15"/>
      <c r="QIH63" s="15"/>
      <c r="QII63" s="15"/>
      <c r="QIJ63" s="15"/>
      <c r="QIK63" s="15"/>
      <c r="QIL63" s="15"/>
      <c r="QIM63" s="15"/>
      <c r="QIN63" s="15"/>
      <c r="QIO63" s="15"/>
      <c r="QIP63" s="15"/>
      <c r="QIQ63" s="15"/>
      <c r="QIR63" s="15"/>
      <c r="QIS63" s="15"/>
      <c r="QIT63" s="15"/>
      <c r="QIU63" s="15"/>
      <c r="QIV63" s="15"/>
      <c r="QIW63" s="15"/>
      <c r="QIX63" s="15"/>
      <c r="QIY63" s="15"/>
      <c r="QIZ63" s="15"/>
      <c r="QJA63" s="15"/>
      <c r="QJB63" s="15"/>
      <c r="QJC63" s="15"/>
      <c r="QJD63" s="15"/>
      <c r="QJE63" s="15"/>
      <c r="QJF63" s="15"/>
      <c r="QJG63" s="15"/>
      <c r="QJH63" s="15"/>
      <c r="QJI63" s="15"/>
      <c r="QJJ63" s="15"/>
      <c r="QJK63" s="15"/>
      <c r="QJL63" s="15"/>
      <c r="QJM63" s="15"/>
      <c r="QJN63" s="15"/>
      <c r="QJO63" s="15"/>
      <c r="QJP63" s="15"/>
      <c r="QJQ63" s="15"/>
      <c r="QJR63" s="15"/>
      <c r="QJS63" s="15"/>
      <c r="QJT63" s="15"/>
      <c r="QJU63" s="15"/>
      <c r="QJV63" s="15"/>
      <c r="QJW63" s="15"/>
      <c r="QJX63" s="15"/>
      <c r="QJY63" s="15"/>
      <c r="QJZ63" s="15"/>
      <c r="QKA63" s="15"/>
      <c r="QKB63" s="15"/>
      <c r="QKC63" s="15"/>
      <c r="QKD63" s="15"/>
      <c r="QKE63" s="15"/>
      <c r="QKF63" s="15"/>
      <c r="QKG63" s="15"/>
      <c r="QKH63" s="15"/>
      <c r="QKI63" s="15"/>
      <c r="QKJ63" s="15"/>
      <c r="QKK63" s="15"/>
      <c r="QKL63" s="15"/>
      <c r="QKM63" s="15"/>
      <c r="QKN63" s="15"/>
      <c r="QKO63" s="15"/>
      <c r="QKP63" s="15"/>
      <c r="QKQ63" s="15"/>
      <c r="QKR63" s="15"/>
      <c r="QKS63" s="15"/>
      <c r="QKT63" s="15"/>
      <c r="QKU63" s="15"/>
      <c r="QKV63" s="15"/>
      <c r="QKW63" s="15"/>
      <c r="QKX63" s="15"/>
      <c r="QKY63" s="15"/>
      <c r="QKZ63" s="15"/>
      <c r="QLA63" s="15"/>
      <c r="QLB63" s="15"/>
      <c r="QLC63" s="15"/>
      <c r="QLD63" s="15"/>
      <c r="QLE63" s="15"/>
      <c r="QLF63" s="15"/>
      <c r="QLG63" s="15"/>
      <c r="QLH63" s="15"/>
      <c r="QLI63" s="15"/>
      <c r="QLJ63" s="15"/>
      <c r="QLK63" s="15"/>
      <c r="QLL63" s="15"/>
      <c r="QLM63" s="15"/>
      <c r="QLN63" s="15"/>
      <c r="QLO63" s="15"/>
      <c r="QLP63" s="15"/>
      <c r="QLQ63" s="15"/>
      <c r="QLR63" s="15"/>
      <c r="QLS63" s="15"/>
      <c r="QLT63" s="15"/>
      <c r="QLU63" s="15"/>
      <c r="QLV63" s="15"/>
      <c r="QLW63" s="15"/>
      <c r="QLX63" s="15"/>
      <c r="QLY63" s="15"/>
      <c r="QLZ63" s="15"/>
      <c r="QMA63" s="15"/>
      <c r="QMB63" s="15"/>
      <c r="QMC63" s="15"/>
      <c r="QMD63" s="15"/>
      <c r="QME63" s="15"/>
      <c r="QMF63" s="15"/>
      <c r="QMG63" s="15"/>
      <c r="QMH63" s="15"/>
      <c r="QMI63" s="15"/>
      <c r="QMJ63" s="15"/>
      <c r="QMK63" s="15"/>
      <c r="QML63" s="15"/>
      <c r="QMM63" s="15"/>
      <c r="QMN63" s="15"/>
      <c r="QMO63" s="15"/>
      <c r="QMP63" s="15"/>
      <c r="QMQ63" s="15"/>
      <c r="QMR63" s="15"/>
      <c r="QMS63" s="15"/>
      <c r="QMT63" s="15"/>
      <c r="QMU63" s="15"/>
      <c r="QMV63" s="15"/>
      <c r="QMW63" s="15"/>
      <c r="QMX63" s="15"/>
      <c r="QMY63" s="15"/>
      <c r="QMZ63" s="15"/>
      <c r="QNA63" s="15"/>
      <c r="QNB63" s="15"/>
      <c r="QNC63" s="15"/>
      <c r="QND63" s="15"/>
      <c r="QNE63" s="15"/>
      <c r="QNF63" s="15"/>
      <c r="QNG63" s="15"/>
      <c r="QNH63" s="15"/>
      <c r="QNI63" s="15"/>
      <c r="QNJ63" s="15"/>
      <c r="QNK63" s="15"/>
      <c r="QNL63" s="15"/>
      <c r="QNM63" s="15"/>
      <c r="QNN63" s="15"/>
      <c r="QNO63" s="15"/>
      <c r="QNP63" s="15"/>
      <c r="QNQ63" s="15"/>
      <c r="QNR63" s="15"/>
      <c r="QNS63" s="15"/>
      <c r="QNT63" s="15"/>
      <c r="QNU63" s="15"/>
      <c r="QNV63" s="15"/>
      <c r="QNW63" s="15"/>
      <c r="QNX63" s="15"/>
      <c r="QNY63" s="15"/>
      <c r="QNZ63" s="15"/>
      <c r="QOA63" s="15"/>
      <c r="QOB63" s="15"/>
      <c r="QOC63" s="15"/>
      <c r="QOD63" s="15"/>
      <c r="QOE63" s="15"/>
      <c r="QOF63" s="15"/>
      <c r="QOG63" s="15"/>
      <c r="QOH63" s="15"/>
      <c r="QOI63" s="15"/>
      <c r="QOJ63" s="15"/>
      <c r="QOK63" s="15"/>
      <c r="QOL63" s="15"/>
      <c r="QOM63" s="15"/>
      <c r="QON63" s="15"/>
      <c r="QOO63" s="15"/>
      <c r="QOP63" s="15"/>
      <c r="QOQ63" s="15"/>
      <c r="QOR63" s="15"/>
      <c r="QOS63" s="15"/>
      <c r="QOT63" s="15"/>
      <c r="QOU63" s="15"/>
      <c r="QOV63" s="15"/>
      <c r="QOW63" s="15"/>
      <c r="QOX63" s="15"/>
      <c r="QOY63" s="15"/>
      <c r="QOZ63" s="15"/>
      <c r="QPA63" s="15"/>
      <c r="QPB63" s="15"/>
      <c r="QPC63" s="15"/>
      <c r="QPD63" s="15"/>
      <c r="QPE63" s="15"/>
      <c r="QPF63" s="15"/>
      <c r="QPG63" s="15"/>
      <c r="QPH63" s="15"/>
      <c r="QPI63" s="15"/>
      <c r="QPJ63" s="15"/>
      <c r="QPK63" s="15"/>
      <c r="QPL63" s="15"/>
      <c r="QPM63" s="15"/>
      <c r="QPN63" s="15"/>
      <c r="QPO63" s="15"/>
      <c r="QPP63" s="15"/>
      <c r="QPQ63" s="15"/>
      <c r="QPR63" s="15"/>
      <c r="QPS63" s="15"/>
      <c r="QPT63" s="15"/>
      <c r="QPU63" s="15"/>
      <c r="QPV63" s="15"/>
      <c r="QPW63" s="15"/>
      <c r="QPX63" s="15"/>
      <c r="QPY63" s="15"/>
      <c r="QPZ63" s="15"/>
      <c r="QQA63" s="15"/>
      <c r="QQB63" s="15"/>
      <c r="QQC63" s="15"/>
      <c r="QQD63" s="15"/>
      <c r="QQE63" s="15"/>
      <c r="QQF63" s="15"/>
      <c r="QQG63" s="15"/>
      <c r="QQH63" s="15"/>
      <c r="QQI63" s="15"/>
      <c r="QQJ63" s="15"/>
      <c r="QQK63" s="15"/>
      <c r="QQL63" s="15"/>
      <c r="QQM63" s="15"/>
      <c r="QQN63" s="15"/>
      <c r="QQO63" s="15"/>
      <c r="QQP63" s="15"/>
      <c r="QQQ63" s="15"/>
      <c r="QQR63" s="15"/>
      <c r="QQS63" s="15"/>
      <c r="QQT63" s="15"/>
      <c r="QQU63" s="15"/>
      <c r="QQV63" s="15"/>
      <c r="QQW63" s="15"/>
      <c r="QQX63" s="15"/>
      <c r="QQY63" s="15"/>
      <c r="QQZ63" s="15"/>
      <c r="QRA63" s="15"/>
      <c r="QRB63" s="15"/>
      <c r="QRC63" s="15"/>
      <c r="QRD63" s="15"/>
      <c r="QRE63" s="15"/>
      <c r="QRF63" s="15"/>
      <c r="QRG63" s="15"/>
      <c r="QRH63" s="15"/>
      <c r="QRI63" s="15"/>
      <c r="QRJ63" s="15"/>
      <c r="QRK63" s="15"/>
      <c r="QRL63" s="15"/>
      <c r="QRM63" s="15"/>
      <c r="QRN63" s="15"/>
      <c r="QRO63" s="15"/>
      <c r="QRP63" s="15"/>
      <c r="QRQ63" s="15"/>
      <c r="QRR63" s="15"/>
      <c r="QRS63" s="15"/>
      <c r="QRT63" s="15"/>
      <c r="QRU63" s="15"/>
      <c r="QRV63" s="15"/>
      <c r="QRW63" s="15"/>
      <c r="QRX63" s="15"/>
      <c r="QRY63" s="15"/>
      <c r="QRZ63" s="15"/>
      <c r="QSA63" s="15"/>
      <c r="QSB63" s="15"/>
      <c r="QSC63" s="15"/>
      <c r="QSD63" s="15"/>
      <c r="QSE63" s="15"/>
      <c r="QSF63" s="15"/>
      <c r="QSG63" s="15"/>
      <c r="QSH63" s="15"/>
      <c r="QSI63" s="15"/>
      <c r="QSJ63" s="15"/>
      <c r="QSK63" s="15"/>
      <c r="QSL63" s="15"/>
      <c r="QSM63" s="15"/>
      <c r="QSN63" s="15"/>
      <c r="QSO63" s="15"/>
      <c r="QSP63" s="15"/>
      <c r="QSQ63" s="15"/>
      <c r="QSR63" s="15"/>
      <c r="QSS63" s="15"/>
      <c r="QST63" s="15"/>
      <c r="QSU63" s="15"/>
      <c r="QSV63" s="15"/>
      <c r="QSW63" s="15"/>
      <c r="QSX63" s="15"/>
      <c r="QSY63" s="15"/>
      <c r="QSZ63" s="15"/>
      <c r="QTA63" s="15"/>
      <c r="QTB63" s="15"/>
      <c r="QTC63" s="15"/>
      <c r="QTD63" s="15"/>
      <c r="QTE63" s="15"/>
      <c r="QTF63" s="15"/>
      <c r="QTG63" s="15"/>
      <c r="QTH63" s="15"/>
      <c r="QTI63" s="15"/>
      <c r="QTJ63" s="15"/>
      <c r="QTK63" s="15"/>
      <c r="QTL63" s="15"/>
      <c r="QTM63" s="15"/>
      <c r="QTN63" s="15"/>
      <c r="QTO63" s="15"/>
      <c r="QTP63" s="15"/>
      <c r="QTQ63" s="15"/>
      <c r="QTR63" s="15"/>
      <c r="QTS63" s="15"/>
      <c r="QTT63" s="15"/>
      <c r="QTU63" s="15"/>
      <c r="QTV63" s="15"/>
      <c r="QTW63" s="15"/>
      <c r="QTX63" s="15"/>
      <c r="QTY63" s="15"/>
      <c r="QTZ63" s="15"/>
      <c r="QUA63" s="15"/>
      <c r="QUB63" s="15"/>
      <c r="QUC63" s="15"/>
      <c r="QUD63" s="15"/>
      <c r="QUE63" s="15"/>
      <c r="QUF63" s="15"/>
      <c r="QUG63" s="15"/>
      <c r="QUH63" s="15"/>
      <c r="QUI63" s="15"/>
      <c r="QUJ63" s="15"/>
      <c r="QUK63" s="15"/>
      <c r="QUL63" s="15"/>
      <c r="QUM63" s="15"/>
      <c r="QUN63" s="15"/>
      <c r="QUO63" s="15"/>
      <c r="QUP63" s="15"/>
      <c r="QUQ63" s="15"/>
      <c r="QUR63" s="15"/>
      <c r="QUS63" s="15"/>
      <c r="QUT63" s="15"/>
      <c r="QUU63" s="15"/>
      <c r="QUV63" s="15"/>
      <c r="QUW63" s="15"/>
      <c r="QUX63" s="15"/>
      <c r="QUY63" s="15"/>
      <c r="QUZ63" s="15"/>
      <c r="QVA63" s="15"/>
      <c r="QVB63" s="15"/>
      <c r="QVC63" s="15"/>
      <c r="QVD63" s="15"/>
      <c r="QVE63" s="15"/>
      <c r="QVF63" s="15"/>
      <c r="QVG63" s="15"/>
      <c r="QVH63" s="15"/>
      <c r="QVI63" s="15"/>
      <c r="QVJ63" s="15"/>
      <c r="QVK63" s="15"/>
      <c r="QVL63" s="15"/>
      <c r="QVM63" s="15"/>
      <c r="QVN63" s="15"/>
      <c r="QVO63" s="15"/>
      <c r="QVP63" s="15"/>
      <c r="QVQ63" s="15"/>
      <c r="QVR63" s="15"/>
      <c r="QVS63" s="15"/>
      <c r="QVT63" s="15"/>
      <c r="QVU63" s="15"/>
      <c r="QVV63" s="15"/>
      <c r="QVW63" s="15"/>
      <c r="QVX63" s="15"/>
      <c r="QVY63" s="15"/>
      <c r="QVZ63" s="15"/>
      <c r="QWA63" s="15"/>
      <c r="QWB63" s="15"/>
      <c r="QWC63" s="15"/>
      <c r="QWD63" s="15"/>
      <c r="QWE63" s="15"/>
      <c r="QWF63" s="15"/>
      <c r="QWG63" s="15"/>
      <c r="QWH63" s="15"/>
      <c r="QWI63" s="15"/>
      <c r="QWJ63" s="15"/>
      <c r="QWK63" s="15"/>
      <c r="QWL63" s="15"/>
      <c r="QWM63" s="15"/>
      <c r="QWN63" s="15"/>
      <c r="QWO63" s="15"/>
      <c r="QWP63" s="15"/>
      <c r="QWQ63" s="15"/>
      <c r="QWR63" s="15"/>
      <c r="QWS63" s="15"/>
      <c r="QWT63" s="15"/>
      <c r="QWU63" s="15"/>
      <c r="QWV63" s="15"/>
      <c r="QWW63" s="15"/>
      <c r="QWX63" s="15"/>
      <c r="QWY63" s="15"/>
      <c r="QWZ63" s="15"/>
      <c r="QXA63" s="15"/>
      <c r="QXB63" s="15"/>
      <c r="QXC63" s="15"/>
      <c r="QXD63" s="15"/>
      <c r="QXE63" s="15"/>
      <c r="QXF63" s="15"/>
      <c r="QXG63" s="15"/>
      <c r="QXH63" s="15"/>
      <c r="QXI63" s="15"/>
      <c r="QXJ63" s="15"/>
      <c r="QXK63" s="15"/>
      <c r="QXL63" s="15"/>
      <c r="QXM63" s="15"/>
      <c r="QXN63" s="15"/>
      <c r="QXO63" s="15"/>
      <c r="QXP63" s="15"/>
      <c r="QXQ63" s="15"/>
      <c r="QXR63" s="15"/>
      <c r="QXS63" s="15"/>
      <c r="QXT63" s="15"/>
      <c r="QXU63" s="15"/>
      <c r="QXV63" s="15"/>
      <c r="QXW63" s="15"/>
      <c r="QXX63" s="15"/>
      <c r="QXY63" s="15"/>
      <c r="QXZ63" s="15"/>
      <c r="QYA63" s="15"/>
      <c r="QYB63" s="15"/>
      <c r="QYC63" s="15"/>
      <c r="QYD63" s="15"/>
      <c r="QYE63" s="15"/>
      <c r="QYF63" s="15"/>
      <c r="QYG63" s="15"/>
      <c r="QYH63" s="15"/>
      <c r="QYI63" s="15"/>
      <c r="QYJ63" s="15"/>
      <c r="QYK63" s="15"/>
      <c r="QYL63" s="15"/>
      <c r="QYM63" s="15"/>
      <c r="QYN63" s="15"/>
      <c r="QYO63" s="15"/>
      <c r="QYP63" s="15"/>
      <c r="QYQ63" s="15"/>
      <c r="QYR63" s="15"/>
      <c r="QYS63" s="15"/>
      <c r="QYT63" s="15"/>
      <c r="QYU63" s="15"/>
      <c r="QYV63" s="15"/>
      <c r="QYW63" s="15"/>
      <c r="QYX63" s="15"/>
      <c r="QYY63" s="15"/>
      <c r="QYZ63" s="15"/>
      <c r="QZA63" s="15"/>
      <c r="QZB63" s="15"/>
      <c r="QZC63" s="15"/>
      <c r="QZD63" s="15"/>
      <c r="QZE63" s="15"/>
      <c r="QZF63" s="15"/>
      <c r="QZG63" s="15"/>
      <c r="QZH63" s="15"/>
      <c r="QZI63" s="15"/>
      <c r="QZJ63" s="15"/>
      <c r="QZK63" s="15"/>
      <c r="QZL63" s="15"/>
      <c r="QZM63" s="15"/>
      <c r="QZN63" s="15"/>
      <c r="QZO63" s="15"/>
      <c r="QZP63" s="15"/>
      <c r="QZQ63" s="15"/>
      <c r="QZR63" s="15"/>
      <c r="QZS63" s="15"/>
      <c r="QZT63" s="15"/>
      <c r="QZU63" s="15"/>
      <c r="QZV63" s="15"/>
      <c r="QZW63" s="15"/>
      <c r="QZX63" s="15"/>
      <c r="QZY63" s="15"/>
      <c r="QZZ63" s="15"/>
      <c r="RAA63" s="15"/>
      <c r="RAB63" s="15"/>
      <c r="RAC63" s="15"/>
      <c r="RAD63" s="15"/>
      <c r="RAE63" s="15"/>
      <c r="RAF63" s="15"/>
      <c r="RAG63" s="15"/>
      <c r="RAH63" s="15"/>
      <c r="RAI63" s="15"/>
      <c r="RAJ63" s="15"/>
      <c r="RAK63" s="15"/>
      <c r="RAL63" s="15"/>
      <c r="RAM63" s="15"/>
      <c r="RAN63" s="15"/>
      <c r="RAO63" s="15"/>
      <c r="RAP63" s="15"/>
      <c r="RAQ63" s="15"/>
      <c r="RAR63" s="15"/>
      <c r="RAS63" s="15"/>
      <c r="RAT63" s="15"/>
      <c r="RAU63" s="15"/>
      <c r="RAV63" s="15"/>
      <c r="RAW63" s="15"/>
      <c r="RAX63" s="15"/>
      <c r="RAY63" s="15"/>
      <c r="RAZ63" s="15"/>
      <c r="RBA63" s="15"/>
      <c r="RBB63" s="15"/>
      <c r="RBC63" s="15"/>
      <c r="RBD63" s="15"/>
      <c r="RBE63" s="15"/>
      <c r="RBF63" s="15"/>
      <c r="RBG63" s="15"/>
      <c r="RBH63" s="15"/>
      <c r="RBI63" s="15"/>
      <c r="RBJ63" s="15"/>
      <c r="RBK63" s="15"/>
      <c r="RBL63" s="15"/>
      <c r="RBM63" s="15"/>
      <c r="RBN63" s="15"/>
      <c r="RBO63" s="15"/>
      <c r="RBP63" s="15"/>
      <c r="RBQ63" s="15"/>
      <c r="RBR63" s="15"/>
      <c r="RBS63" s="15"/>
      <c r="RBT63" s="15"/>
      <c r="RBU63" s="15"/>
      <c r="RBV63" s="15"/>
      <c r="RBW63" s="15"/>
      <c r="RBX63" s="15"/>
      <c r="RBY63" s="15"/>
      <c r="RBZ63" s="15"/>
      <c r="RCA63" s="15"/>
      <c r="RCB63" s="15"/>
      <c r="RCC63" s="15"/>
      <c r="RCD63" s="15"/>
      <c r="RCE63" s="15"/>
      <c r="RCF63" s="15"/>
      <c r="RCG63" s="15"/>
      <c r="RCH63" s="15"/>
      <c r="RCI63" s="15"/>
      <c r="RCJ63" s="15"/>
      <c r="RCK63" s="15"/>
      <c r="RCL63" s="15"/>
      <c r="RCM63" s="15"/>
      <c r="RCN63" s="15"/>
      <c r="RCO63" s="15"/>
      <c r="RCP63" s="15"/>
      <c r="RCQ63" s="15"/>
      <c r="RCR63" s="15"/>
      <c r="RCS63" s="15"/>
      <c r="RCT63" s="15"/>
      <c r="RCU63" s="15"/>
      <c r="RCV63" s="15"/>
      <c r="RCW63" s="15"/>
      <c r="RCX63" s="15"/>
      <c r="RCY63" s="15"/>
      <c r="RCZ63" s="15"/>
      <c r="RDA63" s="15"/>
      <c r="RDB63" s="15"/>
      <c r="RDC63" s="15"/>
      <c r="RDD63" s="15"/>
      <c r="RDE63" s="15"/>
      <c r="RDF63" s="15"/>
      <c r="RDG63" s="15"/>
      <c r="RDH63" s="15"/>
      <c r="RDI63" s="15"/>
      <c r="RDJ63" s="15"/>
      <c r="RDK63" s="15"/>
      <c r="RDL63" s="15"/>
      <c r="RDM63" s="15"/>
      <c r="RDN63" s="15"/>
      <c r="RDO63" s="15"/>
      <c r="RDP63" s="15"/>
      <c r="RDQ63" s="15"/>
      <c r="RDR63" s="15"/>
      <c r="RDS63" s="15"/>
      <c r="RDT63" s="15"/>
      <c r="RDU63" s="15"/>
      <c r="RDV63" s="15"/>
      <c r="RDW63" s="15"/>
      <c r="RDX63" s="15"/>
      <c r="RDY63" s="15"/>
      <c r="RDZ63" s="15"/>
      <c r="REA63" s="15"/>
      <c r="REB63" s="15"/>
      <c r="REC63" s="15"/>
      <c r="RED63" s="15"/>
      <c r="REE63" s="15"/>
      <c r="REF63" s="15"/>
      <c r="REG63" s="15"/>
      <c r="REH63" s="15"/>
      <c r="REI63" s="15"/>
      <c r="REJ63" s="15"/>
      <c r="REK63" s="15"/>
      <c r="REL63" s="15"/>
      <c r="REM63" s="15"/>
      <c r="REN63" s="15"/>
      <c r="REO63" s="15"/>
      <c r="REP63" s="15"/>
      <c r="REQ63" s="15"/>
      <c r="RER63" s="15"/>
      <c r="RES63" s="15"/>
      <c r="RET63" s="15"/>
      <c r="REU63" s="15"/>
      <c r="REV63" s="15"/>
      <c r="REW63" s="15"/>
      <c r="REX63" s="15"/>
      <c r="REY63" s="15"/>
      <c r="REZ63" s="15"/>
      <c r="RFA63" s="15"/>
      <c r="RFB63" s="15"/>
      <c r="RFC63" s="15"/>
      <c r="RFD63" s="15"/>
      <c r="RFE63" s="15"/>
      <c r="RFF63" s="15"/>
      <c r="RFG63" s="15"/>
      <c r="RFH63" s="15"/>
      <c r="RFI63" s="15"/>
      <c r="RFJ63" s="15"/>
      <c r="RFK63" s="15"/>
      <c r="RFL63" s="15"/>
      <c r="RFM63" s="15"/>
      <c r="RFN63" s="15"/>
      <c r="RFO63" s="15"/>
      <c r="RFP63" s="15"/>
      <c r="RFQ63" s="15"/>
      <c r="RFR63" s="15"/>
      <c r="RFS63" s="15"/>
      <c r="RFT63" s="15"/>
      <c r="RFU63" s="15"/>
      <c r="RFV63" s="15"/>
      <c r="RFW63" s="15"/>
      <c r="RFX63" s="15"/>
      <c r="RFY63" s="15"/>
      <c r="RFZ63" s="15"/>
      <c r="RGA63" s="15"/>
      <c r="RGB63" s="15"/>
      <c r="RGC63" s="15"/>
      <c r="RGD63" s="15"/>
      <c r="RGE63" s="15"/>
      <c r="RGF63" s="15"/>
      <c r="RGG63" s="15"/>
      <c r="RGH63" s="15"/>
      <c r="RGI63" s="15"/>
      <c r="RGJ63" s="15"/>
      <c r="RGK63" s="15"/>
      <c r="RGL63" s="15"/>
      <c r="RGM63" s="15"/>
      <c r="RGN63" s="15"/>
      <c r="RGO63" s="15"/>
      <c r="RGP63" s="15"/>
      <c r="RGQ63" s="15"/>
      <c r="RGR63" s="15"/>
      <c r="RGS63" s="15"/>
      <c r="RGT63" s="15"/>
      <c r="RGU63" s="15"/>
      <c r="RGV63" s="15"/>
      <c r="RGW63" s="15"/>
      <c r="RGX63" s="15"/>
      <c r="RGY63" s="15"/>
      <c r="RGZ63" s="15"/>
      <c r="RHA63" s="15"/>
      <c r="RHB63" s="15"/>
      <c r="RHC63" s="15"/>
      <c r="RHD63" s="15"/>
      <c r="RHE63" s="15"/>
      <c r="RHF63" s="15"/>
      <c r="RHG63" s="15"/>
      <c r="RHH63" s="15"/>
      <c r="RHI63" s="15"/>
      <c r="RHJ63" s="15"/>
      <c r="RHK63" s="15"/>
      <c r="RHL63" s="15"/>
      <c r="RHM63" s="15"/>
      <c r="RHN63" s="15"/>
      <c r="RHO63" s="15"/>
      <c r="RHP63" s="15"/>
      <c r="RHQ63" s="15"/>
      <c r="RHR63" s="15"/>
      <c r="RHS63" s="15"/>
      <c r="RHT63" s="15"/>
      <c r="RHU63" s="15"/>
      <c r="RHV63" s="15"/>
      <c r="RHW63" s="15"/>
      <c r="RHX63" s="15"/>
      <c r="RHY63" s="15"/>
      <c r="RHZ63" s="15"/>
      <c r="RIA63" s="15"/>
      <c r="RIB63" s="15"/>
      <c r="RIC63" s="15"/>
      <c r="RID63" s="15"/>
      <c r="RIE63" s="15"/>
      <c r="RIF63" s="15"/>
      <c r="RIG63" s="15"/>
      <c r="RIH63" s="15"/>
      <c r="RII63" s="15"/>
      <c r="RIJ63" s="15"/>
      <c r="RIK63" s="15"/>
      <c r="RIL63" s="15"/>
      <c r="RIM63" s="15"/>
      <c r="RIN63" s="15"/>
      <c r="RIO63" s="15"/>
      <c r="RIP63" s="15"/>
      <c r="RIQ63" s="15"/>
      <c r="RIR63" s="15"/>
      <c r="RIS63" s="15"/>
      <c r="RIT63" s="15"/>
      <c r="RIU63" s="15"/>
      <c r="RIV63" s="15"/>
      <c r="RIW63" s="15"/>
      <c r="RIX63" s="15"/>
      <c r="RIY63" s="15"/>
      <c r="RIZ63" s="15"/>
      <c r="RJA63" s="15"/>
      <c r="RJB63" s="15"/>
      <c r="RJC63" s="15"/>
      <c r="RJD63" s="15"/>
      <c r="RJE63" s="15"/>
      <c r="RJF63" s="15"/>
      <c r="RJG63" s="15"/>
      <c r="RJH63" s="15"/>
      <c r="RJI63" s="15"/>
      <c r="RJJ63" s="15"/>
      <c r="RJK63" s="15"/>
      <c r="RJL63" s="15"/>
      <c r="RJM63" s="15"/>
      <c r="RJN63" s="15"/>
      <c r="RJO63" s="15"/>
      <c r="RJP63" s="15"/>
      <c r="RJQ63" s="15"/>
      <c r="RJR63" s="15"/>
      <c r="RJS63" s="15"/>
      <c r="RJT63" s="15"/>
      <c r="RJU63" s="15"/>
      <c r="RJV63" s="15"/>
      <c r="RJW63" s="15"/>
      <c r="RJX63" s="15"/>
      <c r="RJY63" s="15"/>
      <c r="RJZ63" s="15"/>
      <c r="RKA63" s="15"/>
      <c r="RKB63" s="15"/>
      <c r="RKC63" s="15"/>
      <c r="RKD63" s="15"/>
      <c r="RKE63" s="15"/>
      <c r="RKF63" s="15"/>
      <c r="RKG63" s="15"/>
      <c r="RKH63" s="15"/>
      <c r="RKI63" s="15"/>
      <c r="RKJ63" s="15"/>
      <c r="RKK63" s="15"/>
      <c r="RKL63" s="15"/>
      <c r="RKM63" s="15"/>
      <c r="RKN63" s="15"/>
      <c r="RKO63" s="15"/>
      <c r="RKP63" s="15"/>
      <c r="RKQ63" s="15"/>
      <c r="RKR63" s="15"/>
      <c r="RKS63" s="15"/>
      <c r="RKT63" s="15"/>
      <c r="RKU63" s="15"/>
      <c r="RKV63" s="15"/>
      <c r="RKW63" s="15"/>
      <c r="RKX63" s="15"/>
      <c r="RKY63" s="15"/>
      <c r="RKZ63" s="15"/>
      <c r="RLA63" s="15"/>
      <c r="RLB63" s="15"/>
      <c r="RLC63" s="15"/>
      <c r="RLD63" s="15"/>
      <c r="RLE63" s="15"/>
      <c r="RLF63" s="15"/>
      <c r="RLG63" s="15"/>
      <c r="RLH63" s="15"/>
      <c r="RLI63" s="15"/>
      <c r="RLJ63" s="15"/>
      <c r="RLK63" s="15"/>
      <c r="RLL63" s="15"/>
      <c r="RLM63" s="15"/>
      <c r="RLN63" s="15"/>
      <c r="RLO63" s="15"/>
      <c r="RLP63" s="15"/>
      <c r="RLQ63" s="15"/>
      <c r="RLR63" s="15"/>
      <c r="RLS63" s="15"/>
      <c r="RLT63" s="15"/>
      <c r="RLU63" s="15"/>
      <c r="RLV63" s="15"/>
      <c r="RLW63" s="15"/>
      <c r="RLX63" s="15"/>
      <c r="RLY63" s="15"/>
      <c r="RLZ63" s="15"/>
      <c r="RMA63" s="15"/>
      <c r="RMB63" s="15"/>
      <c r="RMC63" s="15"/>
      <c r="RMD63" s="15"/>
      <c r="RME63" s="15"/>
      <c r="RMF63" s="15"/>
      <c r="RMG63" s="15"/>
      <c r="RMH63" s="15"/>
      <c r="RMI63" s="15"/>
      <c r="RMJ63" s="15"/>
      <c r="RMK63" s="15"/>
      <c r="RML63" s="15"/>
      <c r="RMM63" s="15"/>
      <c r="RMN63" s="15"/>
      <c r="RMO63" s="15"/>
      <c r="RMP63" s="15"/>
      <c r="RMQ63" s="15"/>
      <c r="RMR63" s="15"/>
      <c r="RMS63" s="15"/>
      <c r="RMT63" s="15"/>
      <c r="RMU63" s="15"/>
      <c r="RMV63" s="15"/>
      <c r="RMW63" s="15"/>
      <c r="RMX63" s="15"/>
      <c r="RMY63" s="15"/>
      <c r="RMZ63" s="15"/>
      <c r="RNA63" s="15"/>
      <c r="RNB63" s="15"/>
      <c r="RNC63" s="15"/>
      <c r="RND63" s="15"/>
      <c r="RNE63" s="15"/>
      <c r="RNF63" s="15"/>
      <c r="RNG63" s="15"/>
      <c r="RNH63" s="15"/>
      <c r="RNI63" s="15"/>
      <c r="RNJ63" s="15"/>
      <c r="RNK63" s="15"/>
      <c r="RNL63" s="15"/>
      <c r="RNM63" s="15"/>
      <c r="RNN63" s="15"/>
      <c r="RNO63" s="15"/>
      <c r="RNP63" s="15"/>
      <c r="RNQ63" s="15"/>
      <c r="RNR63" s="15"/>
      <c r="RNS63" s="15"/>
      <c r="RNT63" s="15"/>
      <c r="RNU63" s="15"/>
      <c r="RNV63" s="15"/>
      <c r="RNW63" s="15"/>
      <c r="RNX63" s="15"/>
      <c r="RNY63" s="15"/>
      <c r="RNZ63" s="15"/>
      <c r="ROA63" s="15"/>
      <c r="ROB63" s="15"/>
      <c r="ROC63" s="15"/>
      <c r="ROD63" s="15"/>
      <c r="ROE63" s="15"/>
      <c r="ROF63" s="15"/>
      <c r="ROG63" s="15"/>
      <c r="ROH63" s="15"/>
      <c r="ROI63" s="15"/>
      <c r="ROJ63" s="15"/>
      <c r="ROK63" s="15"/>
      <c r="ROL63" s="15"/>
      <c r="ROM63" s="15"/>
      <c r="RON63" s="15"/>
      <c r="ROO63" s="15"/>
      <c r="ROP63" s="15"/>
      <c r="ROQ63" s="15"/>
      <c r="ROR63" s="15"/>
      <c r="ROS63" s="15"/>
      <c r="ROT63" s="15"/>
      <c r="ROU63" s="15"/>
      <c r="ROV63" s="15"/>
      <c r="ROW63" s="15"/>
      <c r="ROX63" s="15"/>
      <c r="ROY63" s="15"/>
      <c r="ROZ63" s="15"/>
      <c r="RPA63" s="15"/>
      <c r="RPB63" s="15"/>
      <c r="RPC63" s="15"/>
      <c r="RPD63" s="15"/>
      <c r="RPE63" s="15"/>
      <c r="RPF63" s="15"/>
      <c r="RPG63" s="15"/>
      <c r="RPH63" s="15"/>
      <c r="RPI63" s="15"/>
      <c r="RPJ63" s="15"/>
      <c r="RPK63" s="15"/>
      <c r="RPL63" s="15"/>
      <c r="RPM63" s="15"/>
      <c r="RPN63" s="15"/>
      <c r="RPO63" s="15"/>
      <c r="RPP63" s="15"/>
      <c r="RPQ63" s="15"/>
      <c r="RPR63" s="15"/>
      <c r="RPS63" s="15"/>
      <c r="RPT63" s="15"/>
      <c r="RPU63" s="15"/>
      <c r="RPV63" s="15"/>
      <c r="RPW63" s="15"/>
      <c r="RPX63" s="15"/>
      <c r="RPY63" s="15"/>
      <c r="RPZ63" s="15"/>
      <c r="RQA63" s="15"/>
      <c r="RQB63" s="15"/>
      <c r="RQC63" s="15"/>
      <c r="RQD63" s="15"/>
      <c r="RQE63" s="15"/>
      <c r="RQF63" s="15"/>
      <c r="RQG63" s="15"/>
      <c r="RQH63" s="15"/>
      <c r="RQI63" s="15"/>
      <c r="RQJ63" s="15"/>
      <c r="RQK63" s="15"/>
      <c r="RQL63" s="15"/>
      <c r="RQM63" s="15"/>
      <c r="RQN63" s="15"/>
      <c r="RQO63" s="15"/>
      <c r="RQP63" s="15"/>
      <c r="RQQ63" s="15"/>
      <c r="RQR63" s="15"/>
      <c r="RQS63" s="15"/>
      <c r="RQT63" s="15"/>
      <c r="RQU63" s="15"/>
      <c r="RQV63" s="15"/>
      <c r="RQW63" s="15"/>
      <c r="RQX63" s="15"/>
      <c r="RQY63" s="15"/>
      <c r="RQZ63" s="15"/>
      <c r="RRA63" s="15"/>
      <c r="RRB63" s="15"/>
      <c r="RRC63" s="15"/>
      <c r="RRD63" s="15"/>
      <c r="RRE63" s="15"/>
      <c r="RRF63" s="15"/>
      <c r="RRG63" s="15"/>
      <c r="RRH63" s="15"/>
      <c r="RRI63" s="15"/>
      <c r="RRJ63" s="15"/>
      <c r="RRK63" s="15"/>
      <c r="RRL63" s="15"/>
      <c r="RRM63" s="15"/>
      <c r="RRN63" s="15"/>
      <c r="RRO63" s="15"/>
      <c r="RRP63" s="15"/>
      <c r="RRQ63" s="15"/>
      <c r="RRR63" s="15"/>
      <c r="RRS63" s="15"/>
      <c r="RRT63" s="15"/>
      <c r="RRU63" s="15"/>
      <c r="RRV63" s="15"/>
      <c r="RRW63" s="15"/>
      <c r="RRX63" s="15"/>
      <c r="RRY63" s="15"/>
      <c r="RRZ63" s="15"/>
      <c r="RSA63" s="15"/>
      <c r="RSB63" s="15"/>
      <c r="RSC63" s="15"/>
      <c r="RSD63" s="15"/>
      <c r="RSE63" s="15"/>
      <c r="RSF63" s="15"/>
      <c r="RSG63" s="15"/>
      <c r="RSH63" s="15"/>
      <c r="RSI63" s="15"/>
      <c r="RSJ63" s="15"/>
      <c r="RSK63" s="15"/>
      <c r="RSL63" s="15"/>
      <c r="RSM63" s="15"/>
      <c r="RSN63" s="15"/>
      <c r="RSO63" s="15"/>
      <c r="RSP63" s="15"/>
      <c r="RSQ63" s="15"/>
      <c r="RSR63" s="15"/>
      <c r="RSS63" s="15"/>
      <c r="RST63" s="15"/>
      <c r="RSU63" s="15"/>
      <c r="RSV63" s="15"/>
      <c r="RSW63" s="15"/>
      <c r="RSX63" s="15"/>
      <c r="RSY63" s="15"/>
      <c r="RSZ63" s="15"/>
      <c r="RTA63" s="15"/>
      <c r="RTB63" s="15"/>
      <c r="RTC63" s="15"/>
      <c r="RTD63" s="15"/>
      <c r="RTE63" s="15"/>
      <c r="RTF63" s="15"/>
      <c r="RTG63" s="15"/>
      <c r="RTH63" s="15"/>
      <c r="RTI63" s="15"/>
      <c r="RTJ63" s="15"/>
      <c r="RTK63" s="15"/>
      <c r="RTL63" s="15"/>
      <c r="RTM63" s="15"/>
      <c r="RTN63" s="15"/>
      <c r="RTO63" s="15"/>
      <c r="RTP63" s="15"/>
      <c r="RTQ63" s="15"/>
      <c r="RTR63" s="15"/>
      <c r="RTS63" s="15"/>
      <c r="RTT63" s="15"/>
      <c r="RTU63" s="15"/>
      <c r="RTV63" s="15"/>
      <c r="RTW63" s="15"/>
      <c r="RTX63" s="15"/>
      <c r="RTY63" s="15"/>
      <c r="RTZ63" s="15"/>
      <c r="RUA63" s="15"/>
      <c r="RUB63" s="15"/>
      <c r="RUC63" s="15"/>
      <c r="RUD63" s="15"/>
      <c r="RUE63" s="15"/>
      <c r="RUF63" s="15"/>
      <c r="RUG63" s="15"/>
      <c r="RUH63" s="15"/>
      <c r="RUI63" s="15"/>
      <c r="RUJ63" s="15"/>
      <c r="RUK63" s="15"/>
      <c r="RUL63" s="15"/>
      <c r="RUM63" s="15"/>
      <c r="RUN63" s="15"/>
      <c r="RUO63" s="15"/>
      <c r="RUP63" s="15"/>
      <c r="RUQ63" s="15"/>
      <c r="RUR63" s="15"/>
      <c r="RUS63" s="15"/>
      <c r="RUT63" s="15"/>
      <c r="RUU63" s="15"/>
      <c r="RUV63" s="15"/>
      <c r="RUW63" s="15"/>
      <c r="RUX63" s="15"/>
      <c r="RUY63" s="15"/>
      <c r="RUZ63" s="15"/>
      <c r="RVA63" s="15"/>
      <c r="RVB63" s="15"/>
      <c r="RVC63" s="15"/>
      <c r="RVD63" s="15"/>
      <c r="RVE63" s="15"/>
      <c r="RVF63" s="15"/>
      <c r="RVG63" s="15"/>
      <c r="RVH63" s="15"/>
      <c r="RVI63" s="15"/>
      <c r="RVJ63" s="15"/>
      <c r="RVK63" s="15"/>
      <c r="RVL63" s="15"/>
      <c r="RVM63" s="15"/>
      <c r="RVN63" s="15"/>
      <c r="RVO63" s="15"/>
      <c r="RVP63" s="15"/>
      <c r="RVQ63" s="15"/>
      <c r="RVR63" s="15"/>
      <c r="RVS63" s="15"/>
      <c r="RVT63" s="15"/>
      <c r="RVU63" s="15"/>
      <c r="RVV63" s="15"/>
      <c r="RVW63" s="15"/>
      <c r="RVX63" s="15"/>
      <c r="RVY63" s="15"/>
      <c r="RVZ63" s="15"/>
      <c r="RWA63" s="15"/>
      <c r="RWB63" s="15"/>
      <c r="RWC63" s="15"/>
      <c r="RWD63" s="15"/>
      <c r="RWE63" s="15"/>
      <c r="RWF63" s="15"/>
      <c r="RWG63" s="15"/>
      <c r="RWH63" s="15"/>
      <c r="RWI63" s="15"/>
      <c r="RWJ63" s="15"/>
      <c r="RWK63" s="15"/>
      <c r="RWL63" s="15"/>
      <c r="RWM63" s="15"/>
      <c r="RWN63" s="15"/>
      <c r="RWO63" s="15"/>
      <c r="RWP63" s="15"/>
      <c r="RWQ63" s="15"/>
      <c r="RWR63" s="15"/>
      <c r="RWS63" s="15"/>
      <c r="RWT63" s="15"/>
      <c r="RWU63" s="15"/>
      <c r="RWV63" s="15"/>
      <c r="RWW63" s="15"/>
      <c r="RWX63" s="15"/>
      <c r="RWY63" s="15"/>
      <c r="RWZ63" s="15"/>
      <c r="RXA63" s="15"/>
      <c r="RXB63" s="15"/>
      <c r="RXC63" s="15"/>
      <c r="RXD63" s="15"/>
      <c r="RXE63" s="15"/>
      <c r="RXF63" s="15"/>
      <c r="RXG63" s="15"/>
      <c r="RXH63" s="15"/>
      <c r="RXI63" s="15"/>
      <c r="RXJ63" s="15"/>
      <c r="RXK63" s="15"/>
      <c r="RXL63" s="15"/>
      <c r="RXM63" s="15"/>
      <c r="RXN63" s="15"/>
      <c r="RXO63" s="15"/>
      <c r="RXP63" s="15"/>
      <c r="RXQ63" s="15"/>
      <c r="RXR63" s="15"/>
      <c r="RXS63" s="15"/>
      <c r="RXT63" s="15"/>
      <c r="RXU63" s="15"/>
      <c r="RXV63" s="15"/>
      <c r="RXW63" s="15"/>
      <c r="RXX63" s="15"/>
      <c r="RXY63" s="15"/>
      <c r="RXZ63" s="15"/>
      <c r="RYA63" s="15"/>
      <c r="RYB63" s="15"/>
      <c r="RYC63" s="15"/>
      <c r="RYD63" s="15"/>
      <c r="RYE63" s="15"/>
      <c r="RYF63" s="15"/>
      <c r="RYG63" s="15"/>
      <c r="RYH63" s="15"/>
      <c r="RYI63" s="15"/>
      <c r="RYJ63" s="15"/>
      <c r="RYK63" s="15"/>
      <c r="RYL63" s="15"/>
      <c r="RYM63" s="15"/>
      <c r="RYN63" s="15"/>
      <c r="RYO63" s="15"/>
      <c r="RYP63" s="15"/>
      <c r="RYQ63" s="15"/>
      <c r="RYR63" s="15"/>
      <c r="RYS63" s="15"/>
      <c r="RYT63" s="15"/>
      <c r="RYU63" s="15"/>
      <c r="RYV63" s="15"/>
      <c r="RYW63" s="15"/>
      <c r="RYX63" s="15"/>
      <c r="RYY63" s="15"/>
      <c r="RYZ63" s="15"/>
      <c r="RZA63" s="15"/>
      <c r="RZB63" s="15"/>
      <c r="RZC63" s="15"/>
      <c r="RZD63" s="15"/>
      <c r="RZE63" s="15"/>
      <c r="RZF63" s="15"/>
      <c r="RZG63" s="15"/>
      <c r="RZH63" s="15"/>
      <c r="RZI63" s="15"/>
      <c r="RZJ63" s="15"/>
      <c r="RZK63" s="15"/>
      <c r="RZL63" s="15"/>
      <c r="RZM63" s="15"/>
      <c r="RZN63" s="15"/>
      <c r="RZO63" s="15"/>
      <c r="RZP63" s="15"/>
      <c r="RZQ63" s="15"/>
      <c r="RZR63" s="15"/>
      <c r="RZS63" s="15"/>
      <c r="RZT63" s="15"/>
      <c r="RZU63" s="15"/>
      <c r="RZV63" s="15"/>
      <c r="RZW63" s="15"/>
      <c r="RZX63" s="15"/>
      <c r="RZY63" s="15"/>
      <c r="RZZ63" s="15"/>
      <c r="SAA63" s="15"/>
      <c r="SAB63" s="15"/>
      <c r="SAC63" s="15"/>
      <c r="SAD63" s="15"/>
      <c r="SAE63" s="15"/>
      <c r="SAF63" s="15"/>
      <c r="SAG63" s="15"/>
      <c r="SAH63" s="15"/>
      <c r="SAI63" s="15"/>
      <c r="SAJ63" s="15"/>
      <c r="SAK63" s="15"/>
      <c r="SAL63" s="15"/>
      <c r="SAM63" s="15"/>
      <c r="SAN63" s="15"/>
      <c r="SAO63" s="15"/>
      <c r="SAP63" s="15"/>
      <c r="SAQ63" s="15"/>
      <c r="SAR63" s="15"/>
      <c r="SAS63" s="15"/>
      <c r="SAT63" s="15"/>
      <c r="SAU63" s="15"/>
      <c r="SAV63" s="15"/>
      <c r="SAW63" s="15"/>
      <c r="SAX63" s="15"/>
      <c r="SAY63" s="15"/>
      <c r="SAZ63" s="15"/>
      <c r="SBA63" s="15"/>
      <c r="SBB63" s="15"/>
      <c r="SBC63" s="15"/>
      <c r="SBD63" s="15"/>
      <c r="SBE63" s="15"/>
      <c r="SBF63" s="15"/>
      <c r="SBG63" s="15"/>
      <c r="SBH63" s="15"/>
      <c r="SBI63" s="15"/>
      <c r="SBJ63" s="15"/>
      <c r="SBK63" s="15"/>
      <c r="SBL63" s="15"/>
      <c r="SBM63" s="15"/>
      <c r="SBN63" s="15"/>
      <c r="SBO63" s="15"/>
      <c r="SBP63" s="15"/>
      <c r="SBQ63" s="15"/>
      <c r="SBR63" s="15"/>
      <c r="SBS63" s="15"/>
      <c r="SBT63" s="15"/>
      <c r="SBU63" s="15"/>
      <c r="SBV63" s="15"/>
      <c r="SBW63" s="15"/>
      <c r="SBX63" s="15"/>
      <c r="SBY63" s="15"/>
      <c r="SBZ63" s="15"/>
      <c r="SCA63" s="15"/>
      <c r="SCB63" s="15"/>
      <c r="SCC63" s="15"/>
      <c r="SCD63" s="15"/>
      <c r="SCE63" s="15"/>
      <c r="SCF63" s="15"/>
      <c r="SCG63" s="15"/>
      <c r="SCH63" s="15"/>
      <c r="SCI63" s="15"/>
      <c r="SCJ63" s="15"/>
      <c r="SCK63" s="15"/>
      <c r="SCL63" s="15"/>
      <c r="SCM63" s="15"/>
      <c r="SCN63" s="15"/>
      <c r="SCO63" s="15"/>
      <c r="SCP63" s="15"/>
      <c r="SCQ63" s="15"/>
      <c r="SCR63" s="15"/>
      <c r="SCS63" s="15"/>
      <c r="SCT63" s="15"/>
      <c r="SCU63" s="15"/>
      <c r="SCV63" s="15"/>
      <c r="SCW63" s="15"/>
      <c r="SCX63" s="15"/>
      <c r="SCY63" s="15"/>
      <c r="SCZ63" s="15"/>
      <c r="SDA63" s="15"/>
      <c r="SDB63" s="15"/>
      <c r="SDC63" s="15"/>
      <c r="SDD63" s="15"/>
      <c r="SDE63" s="15"/>
      <c r="SDF63" s="15"/>
      <c r="SDG63" s="15"/>
      <c r="SDH63" s="15"/>
      <c r="SDI63" s="15"/>
      <c r="SDJ63" s="15"/>
      <c r="SDK63" s="15"/>
      <c r="SDL63" s="15"/>
      <c r="SDM63" s="15"/>
      <c r="SDN63" s="15"/>
      <c r="SDO63" s="15"/>
      <c r="SDP63" s="15"/>
      <c r="SDQ63" s="15"/>
      <c r="SDR63" s="15"/>
      <c r="SDS63" s="15"/>
      <c r="SDT63" s="15"/>
      <c r="SDU63" s="15"/>
      <c r="SDV63" s="15"/>
      <c r="SDW63" s="15"/>
      <c r="SDX63" s="15"/>
      <c r="SDY63" s="15"/>
      <c r="SDZ63" s="15"/>
      <c r="SEA63" s="15"/>
      <c r="SEB63" s="15"/>
      <c r="SEC63" s="15"/>
      <c r="SED63" s="15"/>
      <c r="SEE63" s="15"/>
      <c r="SEF63" s="15"/>
      <c r="SEG63" s="15"/>
      <c r="SEH63" s="15"/>
      <c r="SEI63" s="15"/>
      <c r="SEJ63" s="15"/>
      <c r="SEK63" s="15"/>
      <c r="SEL63" s="15"/>
      <c r="SEM63" s="15"/>
      <c r="SEN63" s="15"/>
      <c r="SEO63" s="15"/>
      <c r="SEP63" s="15"/>
      <c r="SEQ63" s="15"/>
      <c r="SER63" s="15"/>
      <c r="SES63" s="15"/>
      <c r="SET63" s="15"/>
      <c r="SEU63" s="15"/>
      <c r="SEV63" s="15"/>
      <c r="SEW63" s="15"/>
      <c r="SEX63" s="15"/>
      <c r="SEY63" s="15"/>
      <c r="SEZ63" s="15"/>
      <c r="SFA63" s="15"/>
      <c r="SFB63" s="15"/>
      <c r="SFC63" s="15"/>
      <c r="SFD63" s="15"/>
      <c r="SFE63" s="15"/>
      <c r="SFF63" s="15"/>
      <c r="SFG63" s="15"/>
      <c r="SFH63" s="15"/>
      <c r="SFI63" s="15"/>
      <c r="SFJ63" s="15"/>
      <c r="SFK63" s="15"/>
      <c r="SFL63" s="15"/>
      <c r="SFM63" s="15"/>
      <c r="SFN63" s="15"/>
      <c r="SFO63" s="15"/>
      <c r="SFP63" s="15"/>
      <c r="SFQ63" s="15"/>
      <c r="SFR63" s="15"/>
      <c r="SFS63" s="15"/>
      <c r="SFT63" s="15"/>
      <c r="SFU63" s="15"/>
      <c r="SFV63" s="15"/>
      <c r="SFW63" s="15"/>
      <c r="SFX63" s="15"/>
      <c r="SFY63" s="15"/>
      <c r="SFZ63" s="15"/>
      <c r="SGA63" s="15"/>
      <c r="SGB63" s="15"/>
      <c r="SGC63" s="15"/>
      <c r="SGD63" s="15"/>
      <c r="SGE63" s="15"/>
      <c r="SGF63" s="15"/>
      <c r="SGG63" s="15"/>
      <c r="SGH63" s="15"/>
      <c r="SGI63" s="15"/>
      <c r="SGJ63" s="15"/>
      <c r="SGK63" s="15"/>
      <c r="SGL63" s="15"/>
      <c r="SGM63" s="15"/>
      <c r="SGN63" s="15"/>
      <c r="SGO63" s="15"/>
      <c r="SGP63" s="15"/>
      <c r="SGQ63" s="15"/>
      <c r="SGR63" s="15"/>
      <c r="SGS63" s="15"/>
      <c r="SGT63" s="15"/>
      <c r="SGU63" s="15"/>
      <c r="SGV63" s="15"/>
      <c r="SGW63" s="15"/>
      <c r="SGX63" s="15"/>
      <c r="SGY63" s="15"/>
      <c r="SGZ63" s="15"/>
      <c r="SHA63" s="15"/>
      <c r="SHB63" s="15"/>
      <c r="SHC63" s="15"/>
      <c r="SHD63" s="15"/>
      <c r="SHE63" s="15"/>
      <c r="SHF63" s="15"/>
      <c r="SHG63" s="15"/>
      <c r="SHH63" s="15"/>
      <c r="SHI63" s="15"/>
      <c r="SHJ63" s="15"/>
      <c r="SHK63" s="15"/>
      <c r="SHL63" s="15"/>
      <c r="SHM63" s="15"/>
      <c r="SHN63" s="15"/>
      <c r="SHO63" s="15"/>
      <c r="SHP63" s="15"/>
      <c r="SHQ63" s="15"/>
      <c r="SHR63" s="15"/>
      <c r="SHS63" s="15"/>
      <c r="SHT63" s="15"/>
      <c r="SHU63" s="15"/>
      <c r="SHV63" s="15"/>
      <c r="SHW63" s="15"/>
      <c r="SHX63" s="15"/>
      <c r="SHY63" s="15"/>
      <c r="SHZ63" s="15"/>
      <c r="SIA63" s="15"/>
      <c r="SIB63" s="15"/>
      <c r="SIC63" s="15"/>
      <c r="SID63" s="15"/>
      <c r="SIE63" s="15"/>
      <c r="SIF63" s="15"/>
      <c r="SIG63" s="15"/>
      <c r="SIH63" s="15"/>
      <c r="SII63" s="15"/>
      <c r="SIJ63" s="15"/>
      <c r="SIK63" s="15"/>
      <c r="SIL63" s="15"/>
      <c r="SIM63" s="15"/>
      <c r="SIN63" s="15"/>
      <c r="SIO63" s="15"/>
      <c r="SIP63" s="15"/>
      <c r="SIQ63" s="15"/>
      <c r="SIR63" s="15"/>
      <c r="SIS63" s="15"/>
      <c r="SIT63" s="15"/>
      <c r="SIU63" s="15"/>
      <c r="SIV63" s="15"/>
      <c r="SIW63" s="15"/>
      <c r="SIX63" s="15"/>
      <c r="SIY63" s="15"/>
      <c r="SIZ63" s="15"/>
      <c r="SJA63" s="15"/>
      <c r="SJB63" s="15"/>
      <c r="SJC63" s="15"/>
      <c r="SJD63" s="15"/>
      <c r="SJE63" s="15"/>
      <c r="SJF63" s="15"/>
      <c r="SJG63" s="15"/>
      <c r="SJH63" s="15"/>
      <c r="SJI63" s="15"/>
      <c r="SJJ63" s="15"/>
      <c r="SJK63" s="15"/>
      <c r="SJL63" s="15"/>
      <c r="SJM63" s="15"/>
      <c r="SJN63" s="15"/>
      <c r="SJO63" s="15"/>
      <c r="SJP63" s="15"/>
      <c r="SJQ63" s="15"/>
      <c r="SJR63" s="15"/>
      <c r="SJS63" s="15"/>
      <c r="SJT63" s="15"/>
      <c r="SJU63" s="15"/>
      <c r="SJV63" s="15"/>
      <c r="SJW63" s="15"/>
      <c r="SJX63" s="15"/>
      <c r="SJY63" s="15"/>
      <c r="SJZ63" s="15"/>
      <c r="SKA63" s="15"/>
      <c r="SKB63" s="15"/>
      <c r="SKC63" s="15"/>
      <c r="SKD63" s="15"/>
      <c r="SKE63" s="15"/>
      <c r="SKF63" s="15"/>
      <c r="SKG63" s="15"/>
      <c r="SKH63" s="15"/>
      <c r="SKI63" s="15"/>
      <c r="SKJ63" s="15"/>
      <c r="SKK63" s="15"/>
      <c r="SKL63" s="15"/>
      <c r="SKM63" s="15"/>
      <c r="SKN63" s="15"/>
      <c r="SKO63" s="15"/>
      <c r="SKP63" s="15"/>
      <c r="SKQ63" s="15"/>
      <c r="SKR63" s="15"/>
      <c r="SKS63" s="15"/>
      <c r="SKT63" s="15"/>
      <c r="SKU63" s="15"/>
      <c r="SKV63" s="15"/>
      <c r="SKW63" s="15"/>
      <c r="SKX63" s="15"/>
      <c r="SKY63" s="15"/>
      <c r="SKZ63" s="15"/>
      <c r="SLA63" s="15"/>
      <c r="SLB63" s="15"/>
      <c r="SLC63" s="15"/>
      <c r="SLD63" s="15"/>
      <c r="SLE63" s="15"/>
      <c r="SLF63" s="15"/>
      <c r="SLG63" s="15"/>
      <c r="SLH63" s="15"/>
      <c r="SLI63" s="15"/>
      <c r="SLJ63" s="15"/>
      <c r="SLK63" s="15"/>
      <c r="SLL63" s="15"/>
      <c r="SLM63" s="15"/>
      <c r="SLN63" s="15"/>
      <c r="SLO63" s="15"/>
      <c r="SLP63" s="15"/>
      <c r="SLQ63" s="15"/>
      <c r="SLR63" s="15"/>
      <c r="SLS63" s="15"/>
      <c r="SLT63" s="15"/>
      <c r="SLU63" s="15"/>
      <c r="SLV63" s="15"/>
      <c r="SLW63" s="15"/>
      <c r="SLX63" s="15"/>
      <c r="SLY63" s="15"/>
      <c r="SLZ63" s="15"/>
      <c r="SMA63" s="15"/>
      <c r="SMB63" s="15"/>
      <c r="SMC63" s="15"/>
      <c r="SMD63" s="15"/>
      <c r="SME63" s="15"/>
      <c r="SMF63" s="15"/>
      <c r="SMG63" s="15"/>
      <c r="SMH63" s="15"/>
      <c r="SMI63" s="15"/>
      <c r="SMJ63" s="15"/>
      <c r="SMK63" s="15"/>
      <c r="SML63" s="15"/>
      <c r="SMM63" s="15"/>
      <c r="SMN63" s="15"/>
      <c r="SMO63" s="15"/>
      <c r="SMP63" s="15"/>
      <c r="SMQ63" s="15"/>
      <c r="SMR63" s="15"/>
      <c r="SMS63" s="15"/>
      <c r="SMT63" s="15"/>
      <c r="SMU63" s="15"/>
      <c r="SMV63" s="15"/>
      <c r="SMW63" s="15"/>
      <c r="SMX63" s="15"/>
      <c r="SMY63" s="15"/>
      <c r="SMZ63" s="15"/>
      <c r="SNA63" s="15"/>
      <c r="SNB63" s="15"/>
      <c r="SNC63" s="15"/>
      <c r="SND63" s="15"/>
      <c r="SNE63" s="15"/>
      <c r="SNF63" s="15"/>
      <c r="SNG63" s="15"/>
      <c r="SNH63" s="15"/>
      <c r="SNI63" s="15"/>
      <c r="SNJ63" s="15"/>
      <c r="SNK63" s="15"/>
      <c r="SNL63" s="15"/>
      <c r="SNM63" s="15"/>
      <c r="SNN63" s="15"/>
      <c r="SNO63" s="15"/>
      <c r="SNP63" s="15"/>
      <c r="SNQ63" s="15"/>
      <c r="SNR63" s="15"/>
      <c r="SNS63" s="15"/>
      <c r="SNT63" s="15"/>
      <c r="SNU63" s="15"/>
      <c r="SNV63" s="15"/>
      <c r="SNW63" s="15"/>
      <c r="SNX63" s="15"/>
      <c r="SNY63" s="15"/>
      <c r="SNZ63" s="15"/>
      <c r="SOA63" s="15"/>
      <c r="SOB63" s="15"/>
      <c r="SOC63" s="15"/>
      <c r="SOD63" s="15"/>
      <c r="SOE63" s="15"/>
      <c r="SOF63" s="15"/>
      <c r="SOG63" s="15"/>
      <c r="SOH63" s="15"/>
      <c r="SOI63" s="15"/>
      <c r="SOJ63" s="15"/>
      <c r="SOK63" s="15"/>
      <c r="SOL63" s="15"/>
      <c r="SOM63" s="15"/>
      <c r="SON63" s="15"/>
      <c r="SOO63" s="15"/>
      <c r="SOP63" s="15"/>
      <c r="SOQ63" s="15"/>
      <c r="SOR63" s="15"/>
      <c r="SOS63" s="15"/>
      <c r="SOT63" s="15"/>
      <c r="SOU63" s="15"/>
      <c r="SOV63" s="15"/>
      <c r="SOW63" s="15"/>
      <c r="SOX63" s="15"/>
      <c r="SOY63" s="15"/>
      <c r="SOZ63" s="15"/>
      <c r="SPA63" s="15"/>
      <c r="SPB63" s="15"/>
      <c r="SPC63" s="15"/>
      <c r="SPD63" s="15"/>
      <c r="SPE63" s="15"/>
      <c r="SPF63" s="15"/>
      <c r="SPG63" s="15"/>
      <c r="SPH63" s="15"/>
      <c r="SPI63" s="15"/>
      <c r="SPJ63" s="15"/>
      <c r="SPK63" s="15"/>
      <c r="SPL63" s="15"/>
      <c r="SPM63" s="15"/>
      <c r="SPN63" s="15"/>
      <c r="SPO63" s="15"/>
      <c r="SPP63" s="15"/>
      <c r="SPQ63" s="15"/>
      <c r="SPR63" s="15"/>
      <c r="SPS63" s="15"/>
      <c r="SPT63" s="15"/>
      <c r="SPU63" s="15"/>
      <c r="SPV63" s="15"/>
      <c r="SPW63" s="15"/>
      <c r="SPX63" s="15"/>
      <c r="SPY63" s="15"/>
      <c r="SPZ63" s="15"/>
      <c r="SQA63" s="15"/>
      <c r="SQB63" s="15"/>
      <c r="SQC63" s="15"/>
      <c r="SQD63" s="15"/>
      <c r="SQE63" s="15"/>
      <c r="SQF63" s="15"/>
      <c r="SQG63" s="15"/>
      <c r="SQH63" s="15"/>
      <c r="SQI63" s="15"/>
      <c r="SQJ63" s="15"/>
      <c r="SQK63" s="15"/>
      <c r="SQL63" s="15"/>
      <c r="SQM63" s="15"/>
      <c r="SQN63" s="15"/>
      <c r="SQO63" s="15"/>
      <c r="SQP63" s="15"/>
      <c r="SQQ63" s="15"/>
      <c r="SQR63" s="15"/>
      <c r="SQS63" s="15"/>
      <c r="SQT63" s="15"/>
      <c r="SQU63" s="15"/>
      <c r="SQV63" s="15"/>
      <c r="SQW63" s="15"/>
      <c r="SQX63" s="15"/>
      <c r="SQY63" s="15"/>
      <c r="SQZ63" s="15"/>
      <c r="SRA63" s="15"/>
      <c r="SRB63" s="15"/>
      <c r="SRC63" s="15"/>
      <c r="SRD63" s="15"/>
      <c r="SRE63" s="15"/>
      <c r="SRF63" s="15"/>
      <c r="SRG63" s="15"/>
      <c r="SRH63" s="15"/>
      <c r="SRI63" s="15"/>
      <c r="SRJ63" s="15"/>
      <c r="SRK63" s="15"/>
      <c r="SRL63" s="15"/>
      <c r="SRM63" s="15"/>
      <c r="SRN63" s="15"/>
      <c r="SRO63" s="15"/>
      <c r="SRP63" s="15"/>
      <c r="SRQ63" s="15"/>
      <c r="SRR63" s="15"/>
      <c r="SRS63" s="15"/>
      <c r="SRT63" s="15"/>
      <c r="SRU63" s="15"/>
      <c r="SRV63" s="15"/>
      <c r="SRW63" s="15"/>
      <c r="SRX63" s="15"/>
      <c r="SRY63" s="15"/>
      <c r="SRZ63" s="15"/>
      <c r="SSA63" s="15"/>
      <c r="SSB63" s="15"/>
      <c r="SSC63" s="15"/>
      <c r="SSD63" s="15"/>
      <c r="SSE63" s="15"/>
      <c r="SSF63" s="15"/>
      <c r="SSG63" s="15"/>
      <c r="SSH63" s="15"/>
      <c r="SSI63" s="15"/>
      <c r="SSJ63" s="15"/>
      <c r="SSK63" s="15"/>
      <c r="SSL63" s="15"/>
      <c r="SSM63" s="15"/>
      <c r="SSN63" s="15"/>
      <c r="SSO63" s="15"/>
      <c r="SSP63" s="15"/>
      <c r="SSQ63" s="15"/>
      <c r="SSR63" s="15"/>
      <c r="SSS63" s="15"/>
      <c r="SST63" s="15"/>
      <c r="SSU63" s="15"/>
      <c r="SSV63" s="15"/>
      <c r="SSW63" s="15"/>
      <c r="SSX63" s="15"/>
      <c r="SSY63" s="15"/>
      <c r="SSZ63" s="15"/>
      <c r="STA63" s="15"/>
      <c r="STB63" s="15"/>
      <c r="STC63" s="15"/>
      <c r="STD63" s="15"/>
      <c r="STE63" s="15"/>
      <c r="STF63" s="15"/>
      <c r="STG63" s="15"/>
      <c r="STH63" s="15"/>
      <c r="STI63" s="15"/>
      <c r="STJ63" s="15"/>
      <c r="STK63" s="15"/>
      <c r="STL63" s="15"/>
      <c r="STM63" s="15"/>
      <c r="STN63" s="15"/>
      <c r="STO63" s="15"/>
      <c r="STP63" s="15"/>
      <c r="STQ63" s="15"/>
      <c r="STR63" s="15"/>
      <c r="STS63" s="15"/>
      <c r="STT63" s="15"/>
      <c r="STU63" s="15"/>
      <c r="STV63" s="15"/>
      <c r="STW63" s="15"/>
      <c r="STX63" s="15"/>
      <c r="STY63" s="15"/>
      <c r="STZ63" s="15"/>
      <c r="SUA63" s="15"/>
      <c r="SUB63" s="15"/>
      <c r="SUC63" s="15"/>
      <c r="SUD63" s="15"/>
      <c r="SUE63" s="15"/>
      <c r="SUF63" s="15"/>
      <c r="SUG63" s="15"/>
      <c r="SUH63" s="15"/>
      <c r="SUI63" s="15"/>
      <c r="SUJ63" s="15"/>
      <c r="SUK63" s="15"/>
      <c r="SUL63" s="15"/>
      <c r="SUM63" s="15"/>
      <c r="SUN63" s="15"/>
      <c r="SUO63" s="15"/>
      <c r="SUP63" s="15"/>
      <c r="SUQ63" s="15"/>
      <c r="SUR63" s="15"/>
      <c r="SUS63" s="15"/>
      <c r="SUT63" s="15"/>
      <c r="SUU63" s="15"/>
      <c r="SUV63" s="15"/>
      <c r="SUW63" s="15"/>
      <c r="SUX63" s="15"/>
      <c r="SUY63" s="15"/>
      <c r="SUZ63" s="15"/>
      <c r="SVA63" s="15"/>
      <c r="SVB63" s="15"/>
      <c r="SVC63" s="15"/>
      <c r="SVD63" s="15"/>
      <c r="SVE63" s="15"/>
      <c r="SVF63" s="15"/>
      <c r="SVG63" s="15"/>
      <c r="SVH63" s="15"/>
      <c r="SVI63" s="15"/>
      <c r="SVJ63" s="15"/>
      <c r="SVK63" s="15"/>
      <c r="SVL63" s="15"/>
      <c r="SVM63" s="15"/>
      <c r="SVN63" s="15"/>
      <c r="SVO63" s="15"/>
      <c r="SVP63" s="15"/>
      <c r="SVQ63" s="15"/>
      <c r="SVR63" s="15"/>
      <c r="SVS63" s="15"/>
      <c r="SVT63" s="15"/>
      <c r="SVU63" s="15"/>
      <c r="SVV63" s="15"/>
      <c r="SVW63" s="15"/>
      <c r="SVX63" s="15"/>
      <c r="SVY63" s="15"/>
      <c r="SVZ63" s="15"/>
      <c r="SWA63" s="15"/>
      <c r="SWB63" s="15"/>
      <c r="SWC63" s="15"/>
      <c r="SWD63" s="15"/>
      <c r="SWE63" s="15"/>
      <c r="SWF63" s="15"/>
      <c r="SWG63" s="15"/>
      <c r="SWH63" s="15"/>
      <c r="SWI63" s="15"/>
      <c r="SWJ63" s="15"/>
      <c r="SWK63" s="15"/>
      <c r="SWL63" s="15"/>
      <c r="SWM63" s="15"/>
      <c r="SWN63" s="15"/>
      <c r="SWO63" s="15"/>
      <c r="SWP63" s="15"/>
      <c r="SWQ63" s="15"/>
      <c r="SWR63" s="15"/>
      <c r="SWS63" s="15"/>
      <c r="SWT63" s="15"/>
      <c r="SWU63" s="15"/>
      <c r="SWV63" s="15"/>
      <c r="SWW63" s="15"/>
      <c r="SWX63" s="15"/>
      <c r="SWY63" s="15"/>
      <c r="SWZ63" s="15"/>
      <c r="SXA63" s="15"/>
      <c r="SXB63" s="15"/>
      <c r="SXC63" s="15"/>
      <c r="SXD63" s="15"/>
      <c r="SXE63" s="15"/>
      <c r="SXF63" s="15"/>
      <c r="SXG63" s="15"/>
      <c r="SXH63" s="15"/>
      <c r="SXI63" s="15"/>
      <c r="SXJ63" s="15"/>
      <c r="SXK63" s="15"/>
      <c r="SXL63" s="15"/>
      <c r="SXM63" s="15"/>
      <c r="SXN63" s="15"/>
      <c r="SXO63" s="15"/>
      <c r="SXP63" s="15"/>
      <c r="SXQ63" s="15"/>
      <c r="SXR63" s="15"/>
      <c r="SXS63" s="15"/>
      <c r="SXT63" s="15"/>
      <c r="SXU63" s="15"/>
      <c r="SXV63" s="15"/>
      <c r="SXW63" s="15"/>
      <c r="SXX63" s="15"/>
      <c r="SXY63" s="15"/>
      <c r="SXZ63" s="15"/>
      <c r="SYA63" s="15"/>
      <c r="SYB63" s="15"/>
      <c r="SYC63" s="15"/>
      <c r="SYD63" s="15"/>
      <c r="SYE63" s="15"/>
      <c r="SYF63" s="15"/>
      <c r="SYG63" s="15"/>
      <c r="SYH63" s="15"/>
      <c r="SYI63" s="15"/>
      <c r="SYJ63" s="15"/>
      <c r="SYK63" s="15"/>
      <c r="SYL63" s="15"/>
      <c r="SYM63" s="15"/>
      <c r="SYN63" s="15"/>
      <c r="SYO63" s="15"/>
      <c r="SYP63" s="15"/>
      <c r="SYQ63" s="15"/>
      <c r="SYR63" s="15"/>
      <c r="SYS63" s="15"/>
      <c r="SYT63" s="15"/>
      <c r="SYU63" s="15"/>
      <c r="SYV63" s="15"/>
      <c r="SYW63" s="15"/>
      <c r="SYX63" s="15"/>
      <c r="SYY63" s="15"/>
      <c r="SYZ63" s="15"/>
      <c r="SZA63" s="15"/>
      <c r="SZB63" s="15"/>
      <c r="SZC63" s="15"/>
      <c r="SZD63" s="15"/>
      <c r="SZE63" s="15"/>
      <c r="SZF63" s="15"/>
      <c r="SZG63" s="15"/>
      <c r="SZH63" s="15"/>
      <c r="SZI63" s="15"/>
      <c r="SZJ63" s="15"/>
      <c r="SZK63" s="15"/>
      <c r="SZL63" s="15"/>
      <c r="SZM63" s="15"/>
      <c r="SZN63" s="15"/>
      <c r="SZO63" s="15"/>
      <c r="SZP63" s="15"/>
      <c r="SZQ63" s="15"/>
      <c r="SZR63" s="15"/>
      <c r="SZS63" s="15"/>
      <c r="SZT63" s="15"/>
      <c r="SZU63" s="15"/>
      <c r="SZV63" s="15"/>
      <c r="SZW63" s="15"/>
      <c r="SZX63" s="15"/>
      <c r="SZY63" s="15"/>
      <c r="SZZ63" s="15"/>
      <c r="TAA63" s="15"/>
      <c r="TAB63" s="15"/>
      <c r="TAC63" s="15"/>
      <c r="TAD63" s="15"/>
      <c r="TAE63" s="15"/>
      <c r="TAF63" s="15"/>
      <c r="TAG63" s="15"/>
      <c r="TAH63" s="15"/>
      <c r="TAI63" s="15"/>
      <c r="TAJ63" s="15"/>
      <c r="TAK63" s="15"/>
      <c r="TAL63" s="15"/>
      <c r="TAM63" s="15"/>
      <c r="TAN63" s="15"/>
      <c r="TAO63" s="15"/>
      <c r="TAP63" s="15"/>
      <c r="TAQ63" s="15"/>
      <c r="TAR63" s="15"/>
      <c r="TAS63" s="15"/>
      <c r="TAT63" s="15"/>
      <c r="TAU63" s="15"/>
      <c r="TAV63" s="15"/>
      <c r="TAW63" s="15"/>
      <c r="TAX63" s="15"/>
      <c r="TAY63" s="15"/>
      <c r="TAZ63" s="15"/>
      <c r="TBA63" s="15"/>
      <c r="TBB63" s="15"/>
      <c r="TBC63" s="15"/>
      <c r="TBD63" s="15"/>
      <c r="TBE63" s="15"/>
      <c r="TBF63" s="15"/>
      <c r="TBG63" s="15"/>
      <c r="TBH63" s="15"/>
      <c r="TBI63" s="15"/>
      <c r="TBJ63" s="15"/>
      <c r="TBK63" s="15"/>
      <c r="TBL63" s="15"/>
      <c r="TBM63" s="15"/>
      <c r="TBN63" s="15"/>
      <c r="TBO63" s="15"/>
      <c r="TBP63" s="15"/>
      <c r="TBQ63" s="15"/>
      <c r="TBR63" s="15"/>
      <c r="TBS63" s="15"/>
      <c r="TBT63" s="15"/>
      <c r="TBU63" s="15"/>
      <c r="TBV63" s="15"/>
      <c r="TBW63" s="15"/>
      <c r="TBX63" s="15"/>
      <c r="TBY63" s="15"/>
      <c r="TBZ63" s="15"/>
      <c r="TCA63" s="15"/>
      <c r="TCB63" s="15"/>
      <c r="TCC63" s="15"/>
      <c r="TCD63" s="15"/>
      <c r="TCE63" s="15"/>
      <c r="TCF63" s="15"/>
      <c r="TCG63" s="15"/>
      <c r="TCH63" s="15"/>
      <c r="TCI63" s="15"/>
      <c r="TCJ63" s="15"/>
      <c r="TCK63" s="15"/>
      <c r="TCL63" s="15"/>
      <c r="TCM63" s="15"/>
      <c r="TCN63" s="15"/>
      <c r="TCO63" s="15"/>
      <c r="TCP63" s="15"/>
      <c r="TCQ63" s="15"/>
      <c r="TCR63" s="15"/>
      <c r="TCS63" s="15"/>
      <c r="TCT63" s="15"/>
      <c r="TCU63" s="15"/>
      <c r="TCV63" s="15"/>
      <c r="TCW63" s="15"/>
      <c r="TCX63" s="15"/>
      <c r="TCY63" s="15"/>
      <c r="TCZ63" s="15"/>
      <c r="TDA63" s="15"/>
      <c r="TDB63" s="15"/>
      <c r="TDC63" s="15"/>
      <c r="TDD63" s="15"/>
      <c r="TDE63" s="15"/>
      <c r="TDF63" s="15"/>
      <c r="TDG63" s="15"/>
      <c r="TDH63" s="15"/>
      <c r="TDI63" s="15"/>
      <c r="TDJ63" s="15"/>
      <c r="TDK63" s="15"/>
      <c r="TDL63" s="15"/>
      <c r="TDM63" s="15"/>
      <c r="TDN63" s="15"/>
      <c r="TDO63" s="15"/>
      <c r="TDP63" s="15"/>
      <c r="TDQ63" s="15"/>
      <c r="TDR63" s="15"/>
      <c r="TDS63" s="15"/>
      <c r="TDT63" s="15"/>
      <c r="TDU63" s="15"/>
      <c r="TDV63" s="15"/>
      <c r="TDW63" s="15"/>
      <c r="TDX63" s="15"/>
      <c r="TDY63" s="15"/>
      <c r="TDZ63" s="15"/>
      <c r="TEA63" s="15"/>
      <c r="TEB63" s="15"/>
      <c r="TEC63" s="15"/>
      <c r="TED63" s="15"/>
      <c r="TEE63" s="15"/>
      <c r="TEF63" s="15"/>
      <c r="TEG63" s="15"/>
      <c r="TEH63" s="15"/>
      <c r="TEI63" s="15"/>
      <c r="TEJ63" s="15"/>
      <c r="TEK63" s="15"/>
      <c r="TEL63" s="15"/>
      <c r="TEM63" s="15"/>
      <c r="TEN63" s="15"/>
      <c r="TEO63" s="15"/>
      <c r="TEP63" s="15"/>
      <c r="TEQ63" s="15"/>
      <c r="TER63" s="15"/>
      <c r="TES63" s="15"/>
      <c r="TET63" s="15"/>
      <c r="TEU63" s="15"/>
      <c r="TEV63" s="15"/>
      <c r="TEW63" s="15"/>
      <c r="TEX63" s="15"/>
      <c r="TEY63" s="15"/>
      <c r="TEZ63" s="15"/>
      <c r="TFA63" s="15"/>
      <c r="TFB63" s="15"/>
      <c r="TFC63" s="15"/>
      <c r="TFD63" s="15"/>
      <c r="TFE63" s="15"/>
      <c r="TFF63" s="15"/>
      <c r="TFG63" s="15"/>
      <c r="TFH63" s="15"/>
      <c r="TFI63" s="15"/>
      <c r="TFJ63" s="15"/>
      <c r="TFK63" s="15"/>
      <c r="TFL63" s="15"/>
      <c r="TFM63" s="15"/>
      <c r="TFN63" s="15"/>
      <c r="TFO63" s="15"/>
      <c r="TFP63" s="15"/>
      <c r="TFQ63" s="15"/>
      <c r="TFR63" s="15"/>
      <c r="TFS63" s="15"/>
      <c r="TFT63" s="15"/>
      <c r="TFU63" s="15"/>
      <c r="TFV63" s="15"/>
      <c r="TFW63" s="15"/>
      <c r="TFX63" s="15"/>
      <c r="TFY63" s="15"/>
      <c r="TFZ63" s="15"/>
      <c r="TGA63" s="15"/>
      <c r="TGB63" s="15"/>
      <c r="TGC63" s="15"/>
      <c r="TGD63" s="15"/>
      <c r="TGE63" s="15"/>
      <c r="TGF63" s="15"/>
      <c r="TGG63" s="15"/>
      <c r="TGH63" s="15"/>
      <c r="TGI63" s="15"/>
      <c r="TGJ63" s="15"/>
      <c r="TGK63" s="15"/>
      <c r="TGL63" s="15"/>
      <c r="TGM63" s="15"/>
      <c r="TGN63" s="15"/>
      <c r="TGO63" s="15"/>
      <c r="TGP63" s="15"/>
      <c r="TGQ63" s="15"/>
      <c r="TGR63" s="15"/>
      <c r="TGS63" s="15"/>
      <c r="TGT63" s="15"/>
      <c r="TGU63" s="15"/>
      <c r="TGV63" s="15"/>
      <c r="TGW63" s="15"/>
      <c r="TGX63" s="15"/>
      <c r="TGY63" s="15"/>
      <c r="TGZ63" s="15"/>
      <c r="THA63" s="15"/>
      <c r="THB63" s="15"/>
      <c r="THC63" s="15"/>
      <c r="THD63" s="15"/>
      <c r="THE63" s="15"/>
      <c r="THF63" s="15"/>
      <c r="THG63" s="15"/>
      <c r="THH63" s="15"/>
      <c r="THI63" s="15"/>
      <c r="THJ63" s="15"/>
      <c r="THK63" s="15"/>
      <c r="THL63" s="15"/>
      <c r="THM63" s="15"/>
      <c r="THN63" s="15"/>
      <c r="THO63" s="15"/>
      <c r="THP63" s="15"/>
      <c r="THQ63" s="15"/>
      <c r="THR63" s="15"/>
      <c r="THS63" s="15"/>
      <c r="THT63" s="15"/>
      <c r="THU63" s="15"/>
      <c r="THV63" s="15"/>
      <c r="THW63" s="15"/>
      <c r="THX63" s="15"/>
      <c r="THY63" s="15"/>
      <c r="THZ63" s="15"/>
      <c r="TIA63" s="15"/>
      <c r="TIB63" s="15"/>
      <c r="TIC63" s="15"/>
      <c r="TID63" s="15"/>
      <c r="TIE63" s="15"/>
      <c r="TIF63" s="15"/>
      <c r="TIG63" s="15"/>
      <c r="TIH63" s="15"/>
      <c r="TII63" s="15"/>
      <c r="TIJ63" s="15"/>
      <c r="TIK63" s="15"/>
      <c r="TIL63" s="15"/>
      <c r="TIM63" s="15"/>
      <c r="TIN63" s="15"/>
      <c r="TIO63" s="15"/>
      <c r="TIP63" s="15"/>
      <c r="TIQ63" s="15"/>
      <c r="TIR63" s="15"/>
      <c r="TIS63" s="15"/>
      <c r="TIT63" s="15"/>
      <c r="TIU63" s="15"/>
      <c r="TIV63" s="15"/>
      <c r="TIW63" s="15"/>
      <c r="TIX63" s="15"/>
      <c r="TIY63" s="15"/>
      <c r="TIZ63" s="15"/>
      <c r="TJA63" s="15"/>
      <c r="TJB63" s="15"/>
      <c r="TJC63" s="15"/>
      <c r="TJD63" s="15"/>
      <c r="TJE63" s="15"/>
      <c r="TJF63" s="15"/>
      <c r="TJG63" s="15"/>
      <c r="TJH63" s="15"/>
      <c r="TJI63" s="15"/>
      <c r="TJJ63" s="15"/>
      <c r="TJK63" s="15"/>
      <c r="TJL63" s="15"/>
      <c r="TJM63" s="15"/>
      <c r="TJN63" s="15"/>
      <c r="TJO63" s="15"/>
      <c r="TJP63" s="15"/>
      <c r="TJQ63" s="15"/>
      <c r="TJR63" s="15"/>
      <c r="TJS63" s="15"/>
      <c r="TJT63" s="15"/>
      <c r="TJU63" s="15"/>
      <c r="TJV63" s="15"/>
      <c r="TJW63" s="15"/>
      <c r="TJX63" s="15"/>
      <c r="TJY63" s="15"/>
      <c r="TJZ63" s="15"/>
      <c r="TKA63" s="15"/>
      <c r="TKB63" s="15"/>
      <c r="TKC63" s="15"/>
      <c r="TKD63" s="15"/>
      <c r="TKE63" s="15"/>
      <c r="TKF63" s="15"/>
      <c r="TKG63" s="15"/>
      <c r="TKH63" s="15"/>
      <c r="TKI63" s="15"/>
      <c r="TKJ63" s="15"/>
      <c r="TKK63" s="15"/>
      <c r="TKL63" s="15"/>
      <c r="TKM63" s="15"/>
      <c r="TKN63" s="15"/>
      <c r="TKO63" s="15"/>
      <c r="TKP63" s="15"/>
      <c r="TKQ63" s="15"/>
      <c r="TKR63" s="15"/>
      <c r="TKS63" s="15"/>
      <c r="TKT63" s="15"/>
      <c r="TKU63" s="15"/>
      <c r="TKV63" s="15"/>
      <c r="TKW63" s="15"/>
      <c r="TKX63" s="15"/>
      <c r="TKY63" s="15"/>
      <c r="TKZ63" s="15"/>
      <c r="TLA63" s="15"/>
      <c r="TLB63" s="15"/>
      <c r="TLC63" s="15"/>
      <c r="TLD63" s="15"/>
      <c r="TLE63" s="15"/>
      <c r="TLF63" s="15"/>
      <c r="TLG63" s="15"/>
      <c r="TLH63" s="15"/>
      <c r="TLI63" s="15"/>
      <c r="TLJ63" s="15"/>
      <c r="TLK63" s="15"/>
      <c r="TLL63" s="15"/>
      <c r="TLM63" s="15"/>
      <c r="TLN63" s="15"/>
      <c r="TLO63" s="15"/>
      <c r="TLP63" s="15"/>
      <c r="TLQ63" s="15"/>
      <c r="TLR63" s="15"/>
      <c r="TLS63" s="15"/>
      <c r="TLT63" s="15"/>
      <c r="TLU63" s="15"/>
      <c r="TLV63" s="15"/>
      <c r="TLW63" s="15"/>
      <c r="TLX63" s="15"/>
      <c r="TLY63" s="15"/>
      <c r="TLZ63" s="15"/>
      <c r="TMA63" s="15"/>
      <c r="TMB63" s="15"/>
      <c r="TMC63" s="15"/>
      <c r="TMD63" s="15"/>
      <c r="TME63" s="15"/>
      <c r="TMF63" s="15"/>
      <c r="TMG63" s="15"/>
      <c r="TMH63" s="15"/>
      <c r="TMI63" s="15"/>
      <c r="TMJ63" s="15"/>
      <c r="TMK63" s="15"/>
      <c r="TML63" s="15"/>
      <c r="TMM63" s="15"/>
      <c r="TMN63" s="15"/>
      <c r="TMO63" s="15"/>
      <c r="TMP63" s="15"/>
      <c r="TMQ63" s="15"/>
      <c r="TMR63" s="15"/>
      <c r="TMS63" s="15"/>
      <c r="TMT63" s="15"/>
      <c r="TMU63" s="15"/>
      <c r="TMV63" s="15"/>
      <c r="TMW63" s="15"/>
      <c r="TMX63" s="15"/>
      <c r="TMY63" s="15"/>
      <c r="TMZ63" s="15"/>
      <c r="TNA63" s="15"/>
      <c r="TNB63" s="15"/>
      <c r="TNC63" s="15"/>
      <c r="TND63" s="15"/>
      <c r="TNE63" s="15"/>
      <c r="TNF63" s="15"/>
      <c r="TNG63" s="15"/>
      <c r="TNH63" s="15"/>
      <c r="TNI63" s="15"/>
      <c r="TNJ63" s="15"/>
      <c r="TNK63" s="15"/>
      <c r="TNL63" s="15"/>
      <c r="TNM63" s="15"/>
      <c r="TNN63" s="15"/>
      <c r="TNO63" s="15"/>
      <c r="TNP63" s="15"/>
      <c r="TNQ63" s="15"/>
      <c r="TNR63" s="15"/>
      <c r="TNS63" s="15"/>
      <c r="TNT63" s="15"/>
      <c r="TNU63" s="15"/>
      <c r="TNV63" s="15"/>
      <c r="TNW63" s="15"/>
      <c r="TNX63" s="15"/>
      <c r="TNY63" s="15"/>
      <c r="TNZ63" s="15"/>
      <c r="TOA63" s="15"/>
      <c r="TOB63" s="15"/>
      <c r="TOC63" s="15"/>
      <c r="TOD63" s="15"/>
      <c r="TOE63" s="15"/>
      <c r="TOF63" s="15"/>
      <c r="TOG63" s="15"/>
      <c r="TOH63" s="15"/>
      <c r="TOI63" s="15"/>
      <c r="TOJ63" s="15"/>
      <c r="TOK63" s="15"/>
      <c r="TOL63" s="15"/>
      <c r="TOM63" s="15"/>
      <c r="TON63" s="15"/>
      <c r="TOO63" s="15"/>
      <c r="TOP63" s="15"/>
      <c r="TOQ63" s="15"/>
      <c r="TOR63" s="15"/>
      <c r="TOS63" s="15"/>
      <c r="TOT63" s="15"/>
      <c r="TOU63" s="15"/>
      <c r="TOV63" s="15"/>
      <c r="TOW63" s="15"/>
      <c r="TOX63" s="15"/>
      <c r="TOY63" s="15"/>
      <c r="TOZ63" s="15"/>
      <c r="TPA63" s="15"/>
      <c r="TPB63" s="15"/>
      <c r="TPC63" s="15"/>
      <c r="TPD63" s="15"/>
      <c r="TPE63" s="15"/>
      <c r="TPF63" s="15"/>
      <c r="TPG63" s="15"/>
      <c r="TPH63" s="15"/>
      <c r="TPI63" s="15"/>
      <c r="TPJ63" s="15"/>
      <c r="TPK63" s="15"/>
      <c r="TPL63" s="15"/>
      <c r="TPM63" s="15"/>
      <c r="TPN63" s="15"/>
      <c r="TPO63" s="15"/>
      <c r="TPP63" s="15"/>
      <c r="TPQ63" s="15"/>
      <c r="TPR63" s="15"/>
      <c r="TPS63" s="15"/>
      <c r="TPT63" s="15"/>
      <c r="TPU63" s="15"/>
      <c r="TPV63" s="15"/>
      <c r="TPW63" s="15"/>
      <c r="TPX63" s="15"/>
      <c r="TPY63" s="15"/>
      <c r="TPZ63" s="15"/>
      <c r="TQA63" s="15"/>
      <c r="TQB63" s="15"/>
      <c r="TQC63" s="15"/>
      <c r="TQD63" s="15"/>
      <c r="TQE63" s="15"/>
      <c r="TQF63" s="15"/>
      <c r="TQG63" s="15"/>
      <c r="TQH63" s="15"/>
      <c r="TQI63" s="15"/>
      <c r="TQJ63" s="15"/>
      <c r="TQK63" s="15"/>
      <c r="TQL63" s="15"/>
      <c r="TQM63" s="15"/>
      <c r="TQN63" s="15"/>
      <c r="TQO63" s="15"/>
      <c r="TQP63" s="15"/>
      <c r="TQQ63" s="15"/>
      <c r="TQR63" s="15"/>
      <c r="TQS63" s="15"/>
      <c r="TQT63" s="15"/>
      <c r="TQU63" s="15"/>
      <c r="TQV63" s="15"/>
      <c r="TQW63" s="15"/>
      <c r="TQX63" s="15"/>
      <c r="TQY63" s="15"/>
      <c r="TQZ63" s="15"/>
      <c r="TRA63" s="15"/>
      <c r="TRB63" s="15"/>
      <c r="TRC63" s="15"/>
      <c r="TRD63" s="15"/>
      <c r="TRE63" s="15"/>
      <c r="TRF63" s="15"/>
      <c r="TRG63" s="15"/>
      <c r="TRH63" s="15"/>
      <c r="TRI63" s="15"/>
      <c r="TRJ63" s="15"/>
      <c r="TRK63" s="15"/>
      <c r="TRL63" s="15"/>
      <c r="TRM63" s="15"/>
      <c r="TRN63" s="15"/>
      <c r="TRO63" s="15"/>
      <c r="TRP63" s="15"/>
      <c r="TRQ63" s="15"/>
      <c r="TRR63" s="15"/>
      <c r="TRS63" s="15"/>
      <c r="TRT63" s="15"/>
      <c r="TRU63" s="15"/>
      <c r="TRV63" s="15"/>
      <c r="TRW63" s="15"/>
      <c r="TRX63" s="15"/>
      <c r="TRY63" s="15"/>
      <c r="TRZ63" s="15"/>
      <c r="TSA63" s="15"/>
      <c r="TSB63" s="15"/>
      <c r="TSC63" s="15"/>
      <c r="TSD63" s="15"/>
      <c r="TSE63" s="15"/>
      <c r="TSF63" s="15"/>
      <c r="TSG63" s="15"/>
      <c r="TSH63" s="15"/>
      <c r="TSI63" s="15"/>
      <c r="TSJ63" s="15"/>
      <c r="TSK63" s="15"/>
      <c r="TSL63" s="15"/>
      <c r="TSM63" s="15"/>
      <c r="TSN63" s="15"/>
      <c r="TSO63" s="15"/>
      <c r="TSP63" s="15"/>
      <c r="TSQ63" s="15"/>
      <c r="TSR63" s="15"/>
      <c r="TSS63" s="15"/>
      <c r="TST63" s="15"/>
      <c r="TSU63" s="15"/>
      <c r="TSV63" s="15"/>
      <c r="TSW63" s="15"/>
      <c r="TSX63" s="15"/>
      <c r="TSY63" s="15"/>
      <c r="TSZ63" s="15"/>
      <c r="TTA63" s="15"/>
      <c r="TTB63" s="15"/>
      <c r="TTC63" s="15"/>
      <c r="TTD63" s="15"/>
      <c r="TTE63" s="15"/>
      <c r="TTF63" s="15"/>
      <c r="TTG63" s="15"/>
      <c r="TTH63" s="15"/>
      <c r="TTI63" s="15"/>
      <c r="TTJ63" s="15"/>
      <c r="TTK63" s="15"/>
      <c r="TTL63" s="15"/>
      <c r="TTM63" s="15"/>
      <c r="TTN63" s="15"/>
      <c r="TTO63" s="15"/>
      <c r="TTP63" s="15"/>
      <c r="TTQ63" s="15"/>
      <c r="TTR63" s="15"/>
      <c r="TTS63" s="15"/>
      <c r="TTT63" s="15"/>
      <c r="TTU63" s="15"/>
      <c r="TTV63" s="15"/>
      <c r="TTW63" s="15"/>
      <c r="TTX63" s="15"/>
      <c r="TTY63" s="15"/>
      <c r="TTZ63" s="15"/>
      <c r="TUA63" s="15"/>
      <c r="TUB63" s="15"/>
      <c r="TUC63" s="15"/>
      <c r="TUD63" s="15"/>
      <c r="TUE63" s="15"/>
      <c r="TUF63" s="15"/>
      <c r="TUG63" s="15"/>
      <c r="TUH63" s="15"/>
      <c r="TUI63" s="15"/>
      <c r="TUJ63" s="15"/>
      <c r="TUK63" s="15"/>
      <c r="TUL63" s="15"/>
      <c r="TUM63" s="15"/>
      <c r="TUN63" s="15"/>
      <c r="TUO63" s="15"/>
      <c r="TUP63" s="15"/>
      <c r="TUQ63" s="15"/>
      <c r="TUR63" s="15"/>
      <c r="TUS63" s="15"/>
      <c r="TUT63" s="15"/>
      <c r="TUU63" s="15"/>
      <c r="TUV63" s="15"/>
      <c r="TUW63" s="15"/>
      <c r="TUX63" s="15"/>
      <c r="TUY63" s="15"/>
      <c r="TUZ63" s="15"/>
      <c r="TVA63" s="15"/>
      <c r="TVB63" s="15"/>
      <c r="TVC63" s="15"/>
      <c r="TVD63" s="15"/>
      <c r="TVE63" s="15"/>
      <c r="TVF63" s="15"/>
      <c r="TVG63" s="15"/>
      <c r="TVH63" s="15"/>
      <c r="TVI63" s="15"/>
      <c r="TVJ63" s="15"/>
      <c r="TVK63" s="15"/>
      <c r="TVL63" s="15"/>
      <c r="TVM63" s="15"/>
      <c r="TVN63" s="15"/>
      <c r="TVO63" s="15"/>
      <c r="TVP63" s="15"/>
      <c r="TVQ63" s="15"/>
      <c r="TVR63" s="15"/>
      <c r="TVS63" s="15"/>
      <c r="TVT63" s="15"/>
      <c r="TVU63" s="15"/>
      <c r="TVV63" s="15"/>
      <c r="TVW63" s="15"/>
      <c r="TVX63" s="15"/>
      <c r="TVY63" s="15"/>
      <c r="TVZ63" s="15"/>
      <c r="TWA63" s="15"/>
      <c r="TWB63" s="15"/>
      <c r="TWC63" s="15"/>
      <c r="TWD63" s="15"/>
      <c r="TWE63" s="15"/>
      <c r="TWF63" s="15"/>
      <c r="TWG63" s="15"/>
      <c r="TWH63" s="15"/>
      <c r="TWI63" s="15"/>
      <c r="TWJ63" s="15"/>
      <c r="TWK63" s="15"/>
      <c r="TWL63" s="15"/>
      <c r="TWM63" s="15"/>
      <c r="TWN63" s="15"/>
      <c r="TWO63" s="15"/>
      <c r="TWP63" s="15"/>
      <c r="TWQ63" s="15"/>
      <c r="TWR63" s="15"/>
      <c r="TWS63" s="15"/>
      <c r="TWT63" s="15"/>
      <c r="TWU63" s="15"/>
      <c r="TWV63" s="15"/>
      <c r="TWW63" s="15"/>
      <c r="TWX63" s="15"/>
      <c r="TWY63" s="15"/>
      <c r="TWZ63" s="15"/>
      <c r="TXA63" s="15"/>
      <c r="TXB63" s="15"/>
      <c r="TXC63" s="15"/>
      <c r="TXD63" s="15"/>
      <c r="TXE63" s="15"/>
      <c r="TXF63" s="15"/>
      <c r="TXG63" s="15"/>
      <c r="TXH63" s="15"/>
      <c r="TXI63" s="15"/>
      <c r="TXJ63" s="15"/>
      <c r="TXK63" s="15"/>
      <c r="TXL63" s="15"/>
      <c r="TXM63" s="15"/>
      <c r="TXN63" s="15"/>
      <c r="TXO63" s="15"/>
      <c r="TXP63" s="15"/>
      <c r="TXQ63" s="15"/>
      <c r="TXR63" s="15"/>
      <c r="TXS63" s="15"/>
      <c r="TXT63" s="15"/>
      <c r="TXU63" s="15"/>
      <c r="TXV63" s="15"/>
      <c r="TXW63" s="15"/>
      <c r="TXX63" s="15"/>
      <c r="TXY63" s="15"/>
      <c r="TXZ63" s="15"/>
      <c r="TYA63" s="15"/>
      <c r="TYB63" s="15"/>
      <c r="TYC63" s="15"/>
      <c r="TYD63" s="15"/>
      <c r="TYE63" s="15"/>
      <c r="TYF63" s="15"/>
      <c r="TYG63" s="15"/>
      <c r="TYH63" s="15"/>
      <c r="TYI63" s="15"/>
      <c r="TYJ63" s="15"/>
      <c r="TYK63" s="15"/>
      <c r="TYL63" s="15"/>
      <c r="TYM63" s="15"/>
      <c r="TYN63" s="15"/>
      <c r="TYO63" s="15"/>
      <c r="TYP63" s="15"/>
      <c r="TYQ63" s="15"/>
      <c r="TYR63" s="15"/>
      <c r="TYS63" s="15"/>
      <c r="TYT63" s="15"/>
      <c r="TYU63" s="15"/>
      <c r="TYV63" s="15"/>
      <c r="TYW63" s="15"/>
      <c r="TYX63" s="15"/>
      <c r="TYY63" s="15"/>
      <c r="TYZ63" s="15"/>
      <c r="TZA63" s="15"/>
      <c r="TZB63" s="15"/>
      <c r="TZC63" s="15"/>
      <c r="TZD63" s="15"/>
      <c r="TZE63" s="15"/>
      <c r="TZF63" s="15"/>
      <c r="TZG63" s="15"/>
      <c r="TZH63" s="15"/>
      <c r="TZI63" s="15"/>
      <c r="TZJ63" s="15"/>
      <c r="TZK63" s="15"/>
      <c r="TZL63" s="15"/>
      <c r="TZM63" s="15"/>
      <c r="TZN63" s="15"/>
      <c r="TZO63" s="15"/>
      <c r="TZP63" s="15"/>
      <c r="TZQ63" s="15"/>
      <c r="TZR63" s="15"/>
      <c r="TZS63" s="15"/>
      <c r="TZT63" s="15"/>
      <c r="TZU63" s="15"/>
      <c r="TZV63" s="15"/>
      <c r="TZW63" s="15"/>
      <c r="TZX63" s="15"/>
      <c r="TZY63" s="15"/>
      <c r="TZZ63" s="15"/>
      <c r="UAA63" s="15"/>
      <c r="UAB63" s="15"/>
      <c r="UAC63" s="15"/>
      <c r="UAD63" s="15"/>
      <c r="UAE63" s="15"/>
      <c r="UAF63" s="15"/>
      <c r="UAG63" s="15"/>
      <c r="UAH63" s="15"/>
      <c r="UAI63" s="15"/>
      <c r="UAJ63" s="15"/>
      <c r="UAK63" s="15"/>
      <c r="UAL63" s="15"/>
      <c r="UAM63" s="15"/>
      <c r="UAN63" s="15"/>
      <c r="UAO63" s="15"/>
      <c r="UAP63" s="15"/>
      <c r="UAQ63" s="15"/>
      <c r="UAR63" s="15"/>
      <c r="UAS63" s="15"/>
      <c r="UAT63" s="15"/>
      <c r="UAU63" s="15"/>
      <c r="UAV63" s="15"/>
      <c r="UAW63" s="15"/>
      <c r="UAX63" s="15"/>
      <c r="UAY63" s="15"/>
      <c r="UAZ63" s="15"/>
      <c r="UBA63" s="15"/>
      <c r="UBB63" s="15"/>
      <c r="UBC63" s="15"/>
      <c r="UBD63" s="15"/>
      <c r="UBE63" s="15"/>
      <c r="UBF63" s="15"/>
      <c r="UBG63" s="15"/>
      <c r="UBH63" s="15"/>
      <c r="UBI63" s="15"/>
      <c r="UBJ63" s="15"/>
      <c r="UBK63" s="15"/>
      <c r="UBL63" s="15"/>
      <c r="UBM63" s="15"/>
      <c r="UBN63" s="15"/>
      <c r="UBO63" s="15"/>
      <c r="UBP63" s="15"/>
      <c r="UBQ63" s="15"/>
      <c r="UBR63" s="15"/>
      <c r="UBS63" s="15"/>
      <c r="UBT63" s="15"/>
      <c r="UBU63" s="15"/>
      <c r="UBV63" s="15"/>
      <c r="UBW63" s="15"/>
      <c r="UBX63" s="15"/>
      <c r="UBY63" s="15"/>
      <c r="UBZ63" s="15"/>
      <c r="UCA63" s="15"/>
      <c r="UCB63" s="15"/>
      <c r="UCC63" s="15"/>
      <c r="UCD63" s="15"/>
      <c r="UCE63" s="15"/>
      <c r="UCF63" s="15"/>
      <c r="UCG63" s="15"/>
      <c r="UCH63" s="15"/>
      <c r="UCI63" s="15"/>
      <c r="UCJ63" s="15"/>
      <c r="UCK63" s="15"/>
      <c r="UCL63" s="15"/>
      <c r="UCM63" s="15"/>
      <c r="UCN63" s="15"/>
      <c r="UCO63" s="15"/>
      <c r="UCP63" s="15"/>
      <c r="UCQ63" s="15"/>
      <c r="UCR63" s="15"/>
      <c r="UCS63" s="15"/>
      <c r="UCT63" s="15"/>
      <c r="UCU63" s="15"/>
      <c r="UCV63" s="15"/>
      <c r="UCW63" s="15"/>
      <c r="UCX63" s="15"/>
      <c r="UCY63" s="15"/>
      <c r="UCZ63" s="15"/>
      <c r="UDA63" s="15"/>
      <c r="UDB63" s="15"/>
      <c r="UDC63" s="15"/>
      <c r="UDD63" s="15"/>
      <c r="UDE63" s="15"/>
      <c r="UDF63" s="15"/>
      <c r="UDG63" s="15"/>
      <c r="UDH63" s="15"/>
      <c r="UDI63" s="15"/>
      <c r="UDJ63" s="15"/>
      <c r="UDK63" s="15"/>
      <c r="UDL63" s="15"/>
      <c r="UDM63" s="15"/>
      <c r="UDN63" s="15"/>
      <c r="UDO63" s="15"/>
      <c r="UDP63" s="15"/>
      <c r="UDQ63" s="15"/>
      <c r="UDR63" s="15"/>
      <c r="UDS63" s="15"/>
      <c r="UDT63" s="15"/>
      <c r="UDU63" s="15"/>
      <c r="UDV63" s="15"/>
      <c r="UDW63" s="15"/>
      <c r="UDX63" s="15"/>
      <c r="UDY63" s="15"/>
      <c r="UDZ63" s="15"/>
      <c r="UEA63" s="15"/>
      <c r="UEB63" s="15"/>
      <c r="UEC63" s="15"/>
      <c r="UED63" s="15"/>
      <c r="UEE63" s="15"/>
      <c r="UEF63" s="15"/>
      <c r="UEG63" s="15"/>
      <c r="UEH63" s="15"/>
      <c r="UEI63" s="15"/>
      <c r="UEJ63" s="15"/>
      <c r="UEK63" s="15"/>
      <c r="UEL63" s="15"/>
      <c r="UEM63" s="15"/>
      <c r="UEN63" s="15"/>
      <c r="UEO63" s="15"/>
      <c r="UEP63" s="15"/>
      <c r="UEQ63" s="15"/>
      <c r="UER63" s="15"/>
      <c r="UES63" s="15"/>
      <c r="UET63" s="15"/>
      <c r="UEU63" s="15"/>
      <c r="UEV63" s="15"/>
      <c r="UEW63" s="15"/>
      <c r="UEX63" s="15"/>
      <c r="UEY63" s="15"/>
      <c r="UEZ63" s="15"/>
      <c r="UFA63" s="15"/>
      <c r="UFB63" s="15"/>
      <c r="UFC63" s="15"/>
      <c r="UFD63" s="15"/>
      <c r="UFE63" s="15"/>
      <c r="UFF63" s="15"/>
      <c r="UFG63" s="15"/>
      <c r="UFH63" s="15"/>
      <c r="UFI63" s="15"/>
      <c r="UFJ63" s="15"/>
      <c r="UFK63" s="15"/>
      <c r="UFL63" s="15"/>
      <c r="UFM63" s="15"/>
      <c r="UFN63" s="15"/>
      <c r="UFO63" s="15"/>
      <c r="UFP63" s="15"/>
      <c r="UFQ63" s="15"/>
      <c r="UFR63" s="15"/>
      <c r="UFS63" s="15"/>
      <c r="UFT63" s="15"/>
      <c r="UFU63" s="15"/>
      <c r="UFV63" s="15"/>
      <c r="UFW63" s="15"/>
      <c r="UFX63" s="15"/>
      <c r="UFY63" s="15"/>
      <c r="UFZ63" s="15"/>
      <c r="UGA63" s="15"/>
      <c r="UGB63" s="15"/>
      <c r="UGC63" s="15"/>
      <c r="UGD63" s="15"/>
      <c r="UGE63" s="15"/>
      <c r="UGF63" s="15"/>
      <c r="UGG63" s="15"/>
      <c r="UGH63" s="15"/>
      <c r="UGI63" s="15"/>
      <c r="UGJ63" s="15"/>
      <c r="UGK63" s="15"/>
      <c r="UGL63" s="15"/>
      <c r="UGM63" s="15"/>
      <c r="UGN63" s="15"/>
      <c r="UGO63" s="15"/>
      <c r="UGP63" s="15"/>
      <c r="UGQ63" s="15"/>
      <c r="UGR63" s="15"/>
      <c r="UGS63" s="15"/>
      <c r="UGT63" s="15"/>
      <c r="UGU63" s="15"/>
      <c r="UGV63" s="15"/>
      <c r="UGW63" s="15"/>
      <c r="UGX63" s="15"/>
      <c r="UGY63" s="15"/>
      <c r="UGZ63" s="15"/>
      <c r="UHA63" s="15"/>
      <c r="UHB63" s="15"/>
      <c r="UHC63" s="15"/>
      <c r="UHD63" s="15"/>
      <c r="UHE63" s="15"/>
      <c r="UHF63" s="15"/>
      <c r="UHG63" s="15"/>
      <c r="UHH63" s="15"/>
      <c r="UHI63" s="15"/>
      <c r="UHJ63" s="15"/>
      <c r="UHK63" s="15"/>
      <c r="UHL63" s="15"/>
      <c r="UHM63" s="15"/>
      <c r="UHN63" s="15"/>
      <c r="UHO63" s="15"/>
      <c r="UHP63" s="15"/>
      <c r="UHQ63" s="15"/>
      <c r="UHR63" s="15"/>
      <c r="UHS63" s="15"/>
      <c r="UHT63" s="15"/>
      <c r="UHU63" s="15"/>
      <c r="UHV63" s="15"/>
      <c r="UHW63" s="15"/>
      <c r="UHX63" s="15"/>
      <c r="UHY63" s="15"/>
      <c r="UHZ63" s="15"/>
      <c r="UIA63" s="15"/>
      <c r="UIB63" s="15"/>
      <c r="UIC63" s="15"/>
      <c r="UID63" s="15"/>
      <c r="UIE63" s="15"/>
      <c r="UIF63" s="15"/>
      <c r="UIG63" s="15"/>
      <c r="UIH63" s="15"/>
      <c r="UII63" s="15"/>
      <c r="UIJ63" s="15"/>
      <c r="UIK63" s="15"/>
      <c r="UIL63" s="15"/>
      <c r="UIM63" s="15"/>
      <c r="UIN63" s="15"/>
      <c r="UIO63" s="15"/>
      <c r="UIP63" s="15"/>
      <c r="UIQ63" s="15"/>
      <c r="UIR63" s="15"/>
      <c r="UIS63" s="15"/>
      <c r="UIT63" s="15"/>
      <c r="UIU63" s="15"/>
      <c r="UIV63" s="15"/>
      <c r="UIW63" s="15"/>
      <c r="UIX63" s="15"/>
      <c r="UIY63" s="15"/>
      <c r="UIZ63" s="15"/>
      <c r="UJA63" s="15"/>
      <c r="UJB63" s="15"/>
      <c r="UJC63" s="15"/>
      <c r="UJD63" s="15"/>
      <c r="UJE63" s="15"/>
      <c r="UJF63" s="15"/>
      <c r="UJG63" s="15"/>
      <c r="UJH63" s="15"/>
      <c r="UJI63" s="15"/>
      <c r="UJJ63" s="15"/>
      <c r="UJK63" s="15"/>
      <c r="UJL63" s="15"/>
      <c r="UJM63" s="15"/>
      <c r="UJN63" s="15"/>
      <c r="UJO63" s="15"/>
      <c r="UJP63" s="15"/>
      <c r="UJQ63" s="15"/>
      <c r="UJR63" s="15"/>
      <c r="UJS63" s="15"/>
      <c r="UJT63" s="15"/>
      <c r="UJU63" s="15"/>
      <c r="UJV63" s="15"/>
      <c r="UJW63" s="15"/>
      <c r="UJX63" s="15"/>
      <c r="UJY63" s="15"/>
      <c r="UJZ63" s="15"/>
      <c r="UKA63" s="15"/>
      <c r="UKB63" s="15"/>
      <c r="UKC63" s="15"/>
      <c r="UKD63" s="15"/>
      <c r="UKE63" s="15"/>
      <c r="UKF63" s="15"/>
      <c r="UKG63" s="15"/>
      <c r="UKH63" s="15"/>
      <c r="UKI63" s="15"/>
      <c r="UKJ63" s="15"/>
      <c r="UKK63" s="15"/>
      <c r="UKL63" s="15"/>
      <c r="UKM63" s="15"/>
      <c r="UKN63" s="15"/>
      <c r="UKO63" s="15"/>
      <c r="UKP63" s="15"/>
      <c r="UKQ63" s="15"/>
      <c r="UKR63" s="15"/>
      <c r="UKS63" s="15"/>
      <c r="UKT63" s="15"/>
      <c r="UKU63" s="15"/>
      <c r="UKV63" s="15"/>
      <c r="UKW63" s="15"/>
      <c r="UKX63" s="15"/>
      <c r="UKY63" s="15"/>
      <c r="UKZ63" s="15"/>
      <c r="ULA63" s="15"/>
      <c r="ULB63" s="15"/>
      <c r="ULC63" s="15"/>
      <c r="ULD63" s="15"/>
      <c r="ULE63" s="15"/>
      <c r="ULF63" s="15"/>
      <c r="ULG63" s="15"/>
      <c r="ULH63" s="15"/>
      <c r="ULI63" s="15"/>
      <c r="ULJ63" s="15"/>
      <c r="ULK63" s="15"/>
      <c r="ULL63" s="15"/>
      <c r="ULM63" s="15"/>
      <c r="ULN63" s="15"/>
      <c r="ULO63" s="15"/>
      <c r="ULP63" s="15"/>
      <c r="ULQ63" s="15"/>
      <c r="ULR63" s="15"/>
      <c r="ULS63" s="15"/>
      <c r="ULT63" s="15"/>
      <c r="ULU63" s="15"/>
      <c r="ULV63" s="15"/>
      <c r="ULW63" s="15"/>
      <c r="ULX63" s="15"/>
      <c r="ULY63" s="15"/>
      <c r="ULZ63" s="15"/>
      <c r="UMA63" s="15"/>
      <c r="UMB63" s="15"/>
      <c r="UMC63" s="15"/>
      <c r="UMD63" s="15"/>
      <c r="UME63" s="15"/>
      <c r="UMF63" s="15"/>
      <c r="UMG63" s="15"/>
      <c r="UMH63" s="15"/>
      <c r="UMI63" s="15"/>
      <c r="UMJ63" s="15"/>
      <c r="UMK63" s="15"/>
      <c r="UML63" s="15"/>
      <c r="UMM63" s="15"/>
      <c r="UMN63" s="15"/>
      <c r="UMO63" s="15"/>
      <c r="UMP63" s="15"/>
      <c r="UMQ63" s="15"/>
      <c r="UMR63" s="15"/>
      <c r="UMS63" s="15"/>
      <c r="UMT63" s="15"/>
      <c r="UMU63" s="15"/>
      <c r="UMV63" s="15"/>
      <c r="UMW63" s="15"/>
      <c r="UMX63" s="15"/>
      <c r="UMY63" s="15"/>
      <c r="UMZ63" s="15"/>
      <c r="UNA63" s="15"/>
      <c r="UNB63" s="15"/>
      <c r="UNC63" s="15"/>
      <c r="UND63" s="15"/>
      <c r="UNE63" s="15"/>
      <c r="UNF63" s="15"/>
      <c r="UNG63" s="15"/>
      <c r="UNH63" s="15"/>
      <c r="UNI63" s="15"/>
      <c r="UNJ63" s="15"/>
      <c r="UNK63" s="15"/>
      <c r="UNL63" s="15"/>
      <c r="UNM63" s="15"/>
      <c r="UNN63" s="15"/>
      <c r="UNO63" s="15"/>
      <c r="UNP63" s="15"/>
      <c r="UNQ63" s="15"/>
      <c r="UNR63" s="15"/>
      <c r="UNS63" s="15"/>
      <c r="UNT63" s="15"/>
      <c r="UNU63" s="15"/>
      <c r="UNV63" s="15"/>
      <c r="UNW63" s="15"/>
      <c r="UNX63" s="15"/>
      <c r="UNY63" s="15"/>
      <c r="UNZ63" s="15"/>
      <c r="UOA63" s="15"/>
      <c r="UOB63" s="15"/>
      <c r="UOC63" s="15"/>
      <c r="UOD63" s="15"/>
      <c r="UOE63" s="15"/>
      <c r="UOF63" s="15"/>
      <c r="UOG63" s="15"/>
      <c r="UOH63" s="15"/>
      <c r="UOI63" s="15"/>
      <c r="UOJ63" s="15"/>
      <c r="UOK63" s="15"/>
      <c r="UOL63" s="15"/>
      <c r="UOM63" s="15"/>
      <c r="UON63" s="15"/>
      <c r="UOO63" s="15"/>
      <c r="UOP63" s="15"/>
      <c r="UOQ63" s="15"/>
      <c r="UOR63" s="15"/>
      <c r="UOS63" s="15"/>
      <c r="UOT63" s="15"/>
      <c r="UOU63" s="15"/>
      <c r="UOV63" s="15"/>
      <c r="UOW63" s="15"/>
      <c r="UOX63" s="15"/>
      <c r="UOY63" s="15"/>
      <c r="UOZ63" s="15"/>
      <c r="UPA63" s="15"/>
      <c r="UPB63" s="15"/>
      <c r="UPC63" s="15"/>
      <c r="UPD63" s="15"/>
      <c r="UPE63" s="15"/>
      <c r="UPF63" s="15"/>
      <c r="UPG63" s="15"/>
      <c r="UPH63" s="15"/>
      <c r="UPI63" s="15"/>
      <c r="UPJ63" s="15"/>
      <c r="UPK63" s="15"/>
      <c r="UPL63" s="15"/>
      <c r="UPM63" s="15"/>
      <c r="UPN63" s="15"/>
      <c r="UPO63" s="15"/>
      <c r="UPP63" s="15"/>
      <c r="UPQ63" s="15"/>
      <c r="UPR63" s="15"/>
      <c r="UPS63" s="15"/>
      <c r="UPT63" s="15"/>
      <c r="UPU63" s="15"/>
      <c r="UPV63" s="15"/>
      <c r="UPW63" s="15"/>
      <c r="UPX63" s="15"/>
      <c r="UPY63" s="15"/>
      <c r="UPZ63" s="15"/>
      <c r="UQA63" s="15"/>
      <c r="UQB63" s="15"/>
      <c r="UQC63" s="15"/>
      <c r="UQD63" s="15"/>
      <c r="UQE63" s="15"/>
      <c r="UQF63" s="15"/>
      <c r="UQG63" s="15"/>
      <c r="UQH63" s="15"/>
      <c r="UQI63" s="15"/>
      <c r="UQJ63" s="15"/>
      <c r="UQK63" s="15"/>
      <c r="UQL63" s="15"/>
      <c r="UQM63" s="15"/>
      <c r="UQN63" s="15"/>
      <c r="UQO63" s="15"/>
      <c r="UQP63" s="15"/>
      <c r="UQQ63" s="15"/>
      <c r="UQR63" s="15"/>
      <c r="UQS63" s="15"/>
      <c r="UQT63" s="15"/>
      <c r="UQU63" s="15"/>
      <c r="UQV63" s="15"/>
      <c r="UQW63" s="15"/>
      <c r="UQX63" s="15"/>
      <c r="UQY63" s="15"/>
      <c r="UQZ63" s="15"/>
      <c r="URA63" s="15"/>
      <c r="URB63" s="15"/>
      <c r="URC63" s="15"/>
      <c r="URD63" s="15"/>
      <c r="URE63" s="15"/>
      <c r="URF63" s="15"/>
      <c r="URG63" s="15"/>
      <c r="URH63" s="15"/>
      <c r="URI63" s="15"/>
      <c r="URJ63" s="15"/>
      <c r="URK63" s="15"/>
      <c r="URL63" s="15"/>
      <c r="URM63" s="15"/>
      <c r="URN63" s="15"/>
      <c r="URO63" s="15"/>
      <c r="URP63" s="15"/>
      <c r="URQ63" s="15"/>
      <c r="URR63" s="15"/>
      <c r="URS63" s="15"/>
      <c r="URT63" s="15"/>
      <c r="URU63" s="15"/>
      <c r="URV63" s="15"/>
      <c r="URW63" s="15"/>
      <c r="URX63" s="15"/>
      <c r="URY63" s="15"/>
      <c r="URZ63" s="15"/>
      <c r="USA63" s="15"/>
      <c r="USB63" s="15"/>
      <c r="USC63" s="15"/>
      <c r="USD63" s="15"/>
      <c r="USE63" s="15"/>
      <c r="USF63" s="15"/>
      <c r="USG63" s="15"/>
      <c r="USH63" s="15"/>
      <c r="USI63" s="15"/>
      <c r="USJ63" s="15"/>
      <c r="USK63" s="15"/>
      <c r="USL63" s="15"/>
      <c r="USM63" s="15"/>
      <c r="USN63" s="15"/>
      <c r="USO63" s="15"/>
      <c r="USP63" s="15"/>
      <c r="USQ63" s="15"/>
      <c r="USR63" s="15"/>
      <c r="USS63" s="15"/>
      <c r="UST63" s="15"/>
      <c r="USU63" s="15"/>
      <c r="USV63" s="15"/>
      <c r="USW63" s="15"/>
      <c r="USX63" s="15"/>
      <c r="USY63" s="15"/>
      <c r="USZ63" s="15"/>
      <c r="UTA63" s="15"/>
      <c r="UTB63" s="15"/>
      <c r="UTC63" s="15"/>
      <c r="UTD63" s="15"/>
      <c r="UTE63" s="15"/>
      <c r="UTF63" s="15"/>
      <c r="UTG63" s="15"/>
      <c r="UTH63" s="15"/>
      <c r="UTI63" s="15"/>
      <c r="UTJ63" s="15"/>
      <c r="UTK63" s="15"/>
      <c r="UTL63" s="15"/>
      <c r="UTM63" s="15"/>
      <c r="UTN63" s="15"/>
      <c r="UTO63" s="15"/>
      <c r="UTP63" s="15"/>
      <c r="UTQ63" s="15"/>
      <c r="UTR63" s="15"/>
      <c r="UTS63" s="15"/>
      <c r="UTT63" s="15"/>
      <c r="UTU63" s="15"/>
      <c r="UTV63" s="15"/>
      <c r="UTW63" s="15"/>
      <c r="UTX63" s="15"/>
      <c r="UTY63" s="15"/>
      <c r="UTZ63" s="15"/>
      <c r="UUA63" s="15"/>
      <c r="UUB63" s="15"/>
      <c r="UUC63" s="15"/>
      <c r="UUD63" s="15"/>
      <c r="UUE63" s="15"/>
      <c r="UUF63" s="15"/>
      <c r="UUG63" s="15"/>
      <c r="UUH63" s="15"/>
      <c r="UUI63" s="15"/>
      <c r="UUJ63" s="15"/>
      <c r="UUK63" s="15"/>
      <c r="UUL63" s="15"/>
      <c r="UUM63" s="15"/>
      <c r="UUN63" s="15"/>
      <c r="UUO63" s="15"/>
      <c r="UUP63" s="15"/>
      <c r="UUQ63" s="15"/>
      <c r="UUR63" s="15"/>
      <c r="UUS63" s="15"/>
      <c r="UUT63" s="15"/>
      <c r="UUU63" s="15"/>
      <c r="UUV63" s="15"/>
      <c r="UUW63" s="15"/>
      <c r="UUX63" s="15"/>
      <c r="UUY63" s="15"/>
      <c r="UUZ63" s="15"/>
      <c r="UVA63" s="15"/>
      <c r="UVB63" s="15"/>
      <c r="UVC63" s="15"/>
      <c r="UVD63" s="15"/>
      <c r="UVE63" s="15"/>
      <c r="UVF63" s="15"/>
      <c r="UVG63" s="15"/>
      <c r="UVH63" s="15"/>
      <c r="UVI63" s="15"/>
      <c r="UVJ63" s="15"/>
      <c r="UVK63" s="15"/>
      <c r="UVL63" s="15"/>
      <c r="UVM63" s="15"/>
      <c r="UVN63" s="15"/>
      <c r="UVO63" s="15"/>
      <c r="UVP63" s="15"/>
      <c r="UVQ63" s="15"/>
      <c r="UVR63" s="15"/>
      <c r="UVS63" s="15"/>
      <c r="UVT63" s="15"/>
      <c r="UVU63" s="15"/>
      <c r="UVV63" s="15"/>
      <c r="UVW63" s="15"/>
      <c r="UVX63" s="15"/>
      <c r="UVY63" s="15"/>
      <c r="UVZ63" s="15"/>
      <c r="UWA63" s="15"/>
      <c r="UWB63" s="15"/>
      <c r="UWC63" s="15"/>
      <c r="UWD63" s="15"/>
      <c r="UWE63" s="15"/>
      <c r="UWF63" s="15"/>
      <c r="UWG63" s="15"/>
      <c r="UWH63" s="15"/>
      <c r="UWI63" s="15"/>
      <c r="UWJ63" s="15"/>
      <c r="UWK63" s="15"/>
      <c r="UWL63" s="15"/>
      <c r="UWM63" s="15"/>
      <c r="UWN63" s="15"/>
      <c r="UWO63" s="15"/>
      <c r="UWP63" s="15"/>
      <c r="UWQ63" s="15"/>
      <c r="UWR63" s="15"/>
      <c r="UWS63" s="15"/>
      <c r="UWT63" s="15"/>
      <c r="UWU63" s="15"/>
      <c r="UWV63" s="15"/>
      <c r="UWW63" s="15"/>
      <c r="UWX63" s="15"/>
      <c r="UWY63" s="15"/>
      <c r="UWZ63" s="15"/>
      <c r="UXA63" s="15"/>
      <c r="UXB63" s="15"/>
      <c r="UXC63" s="15"/>
      <c r="UXD63" s="15"/>
      <c r="UXE63" s="15"/>
      <c r="UXF63" s="15"/>
      <c r="UXG63" s="15"/>
      <c r="UXH63" s="15"/>
      <c r="UXI63" s="15"/>
      <c r="UXJ63" s="15"/>
      <c r="UXK63" s="15"/>
      <c r="UXL63" s="15"/>
      <c r="UXM63" s="15"/>
      <c r="UXN63" s="15"/>
      <c r="UXO63" s="15"/>
      <c r="UXP63" s="15"/>
      <c r="UXQ63" s="15"/>
      <c r="UXR63" s="15"/>
      <c r="UXS63" s="15"/>
      <c r="UXT63" s="15"/>
      <c r="UXU63" s="15"/>
      <c r="UXV63" s="15"/>
      <c r="UXW63" s="15"/>
      <c r="UXX63" s="15"/>
      <c r="UXY63" s="15"/>
      <c r="UXZ63" s="15"/>
      <c r="UYA63" s="15"/>
      <c r="UYB63" s="15"/>
      <c r="UYC63" s="15"/>
      <c r="UYD63" s="15"/>
      <c r="UYE63" s="15"/>
      <c r="UYF63" s="15"/>
      <c r="UYG63" s="15"/>
      <c r="UYH63" s="15"/>
      <c r="UYI63" s="15"/>
      <c r="UYJ63" s="15"/>
      <c r="UYK63" s="15"/>
      <c r="UYL63" s="15"/>
      <c r="UYM63" s="15"/>
      <c r="UYN63" s="15"/>
      <c r="UYO63" s="15"/>
      <c r="UYP63" s="15"/>
      <c r="UYQ63" s="15"/>
      <c r="UYR63" s="15"/>
      <c r="UYS63" s="15"/>
      <c r="UYT63" s="15"/>
      <c r="UYU63" s="15"/>
      <c r="UYV63" s="15"/>
      <c r="UYW63" s="15"/>
      <c r="UYX63" s="15"/>
      <c r="UYY63" s="15"/>
      <c r="UYZ63" s="15"/>
      <c r="UZA63" s="15"/>
      <c r="UZB63" s="15"/>
      <c r="UZC63" s="15"/>
      <c r="UZD63" s="15"/>
      <c r="UZE63" s="15"/>
      <c r="UZF63" s="15"/>
      <c r="UZG63" s="15"/>
      <c r="UZH63" s="15"/>
      <c r="UZI63" s="15"/>
      <c r="UZJ63" s="15"/>
      <c r="UZK63" s="15"/>
      <c r="UZL63" s="15"/>
      <c r="UZM63" s="15"/>
      <c r="UZN63" s="15"/>
      <c r="UZO63" s="15"/>
      <c r="UZP63" s="15"/>
      <c r="UZQ63" s="15"/>
      <c r="UZR63" s="15"/>
      <c r="UZS63" s="15"/>
      <c r="UZT63" s="15"/>
      <c r="UZU63" s="15"/>
      <c r="UZV63" s="15"/>
      <c r="UZW63" s="15"/>
      <c r="UZX63" s="15"/>
      <c r="UZY63" s="15"/>
      <c r="UZZ63" s="15"/>
      <c r="VAA63" s="15"/>
      <c r="VAB63" s="15"/>
      <c r="VAC63" s="15"/>
      <c r="VAD63" s="15"/>
      <c r="VAE63" s="15"/>
      <c r="VAF63" s="15"/>
      <c r="VAG63" s="15"/>
      <c r="VAH63" s="15"/>
      <c r="VAI63" s="15"/>
      <c r="VAJ63" s="15"/>
      <c r="VAK63" s="15"/>
      <c r="VAL63" s="15"/>
      <c r="VAM63" s="15"/>
      <c r="VAN63" s="15"/>
      <c r="VAO63" s="15"/>
      <c r="VAP63" s="15"/>
      <c r="VAQ63" s="15"/>
      <c r="VAR63" s="15"/>
      <c r="VAS63" s="15"/>
      <c r="VAT63" s="15"/>
      <c r="VAU63" s="15"/>
      <c r="VAV63" s="15"/>
      <c r="VAW63" s="15"/>
      <c r="VAX63" s="15"/>
      <c r="VAY63" s="15"/>
      <c r="VAZ63" s="15"/>
      <c r="VBA63" s="15"/>
      <c r="VBB63" s="15"/>
      <c r="VBC63" s="15"/>
      <c r="VBD63" s="15"/>
      <c r="VBE63" s="15"/>
      <c r="VBF63" s="15"/>
      <c r="VBG63" s="15"/>
      <c r="VBH63" s="15"/>
      <c r="VBI63" s="15"/>
      <c r="VBJ63" s="15"/>
      <c r="VBK63" s="15"/>
      <c r="VBL63" s="15"/>
      <c r="VBM63" s="15"/>
      <c r="VBN63" s="15"/>
      <c r="VBO63" s="15"/>
      <c r="VBP63" s="15"/>
      <c r="VBQ63" s="15"/>
      <c r="VBR63" s="15"/>
      <c r="VBS63" s="15"/>
      <c r="VBT63" s="15"/>
      <c r="VBU63" s="15"/>
      <c r="VBV63" s="15"/>
      <c r="VBW63" s="15"/>
      <c r="VBX63" s="15"/>
      <c r="VBY63" s="15"/>
      <c r="VBZ63" s="15"/>
      <c r="VCA63" s="15"/>
      <c r="VCB63" s="15"/>
      <c r="VCC63" s="15"/>
      <c r="VCD63" s="15"/>
      <c r="VCE63" s="15"/>
      <c r="VCF63" s="15"/>
      <c r="VCG63" s="15"/>
      <c r="VCH63" s="15"/>
      <c r="VCI63" s="15"/>
      <c r="VCJ63" s="15"/>
      <c r="VCK63" s="15"/>
      <c r="VCL63" s="15"/>
      <c r="VCM63" s="15"/>
      <c r="VCN63" s="15"/>
      <c r="VCO63" s="15"/>
      <c r="VCP63" s="15"/>
      <c r="VCQ63" s="15"/>
      <c r="VCR63" s="15"/>
      <c r="VCS63" s="15"/>
      <c r="VCT63" s="15"/>
      <c r="VCU63" s="15"/>
      <c r="VCV63" s="15"/>
      <c r="VCW63" s="15"/>
      <c r="VCX63" s="15"/>
      <c r="VCY63" s="15"/>
      <c r="VCZ63" s="15"/>
      <c r="VDA63" s="15"/>
      <c r="VDB63" s="15"/>
      <c r="VDC63" s="15"/>
      <c r="VDD63" s="15"/>
      <c r="VDE63" s="15"/>
      <c r="VDF63" s="15"/>
      <c r="VDG63" s="15"/>
      <c r="VDH63" s="15"/>
      <c r="VDI63" s="15"/>
      <c r="VDJ63" s="15"/>
      <c r="VDK63" s="15"/>
      <c r="VDL63" s="15"/>
      <c r="VDM63" s="15"/>
      <c r="VDN63" s="15"/>
      <c r="VDO63" s="15"/>
      <c r="VDP63" s="15"/>
      <c r="VDQ63" s="15"/>
      <c r="VDR63" s="15"/>
      <c r="VDS63" s="15"/>
      <c r="VDT63" s="15"/>
      <c r="VDU63" s="15"/>
      <c r="VDV63" s="15"/>
      <c r="VDW63" s="15"/>
      <c r="VDX63" s="15"/>
      <c r="VDY63" s="15"/>
      <c r="VDZ63" s="15"/>
      <c r="VEA63" s="15"/>
      <c r="VEB63" s="15"/>
      <c r="VEC63" s="15"/>
      <c r="VED63" s="15"/>
      <c r="VEE63" s="15"/>
      <c r="VEF63" s="15"/>
      <c r="VEG63" s="15"/>
      <c r="VEH63" s="15"/>
      <c r="VEI63" s="15"/>
      <c r="VEJ63" s="15"/>
      <c r="VEK63" s="15"/>
      <c r="VEL63" s="15"/>
      <c r="VEM63" s="15"/>
      <c r="VEN63" s="15"/>
      <c r="VEO63" s="15"/>
      <c r="VEP63" s="15"/>
      <c r="VEQ63" s="15"/>
      <c r="VER63" s="15"/>
      <c r="VES63" s="15"/>
      <c r="VET63" s="15"/>
      <c r="VEU63" s="15"/>
      <c r="VEV63" s="15"/>
      <c r="VEW63" s="15"/>
      <c r="VEX63" s="15"/>
      <c r="VEY63" s="15"/>
      <c r="VEZ63" s="15"/>
      <c r="VFA63" s="15"/>
      <c r="VFB63" s="15"/>
      <c r="VFC63" s="15"/>
      <c r="VFD63" s="15"/>
      <c r="VFE63" s="15"/>
      <c r="VFF63" s="15"/>
      <c r="VFG63" s="15"/>
      <c r="VFH63" s="15"/>
      <c r="VFI63" s="15"/>
      <c r="VFJ63" s="15"/>
      <c r="VFK63" s="15"/>
      <c r="VFL63" s="15"/>
      <c r="VFM63" s="15"/>
      <c r="VFN63" s="15"/>
      <c r="VFO63" s="15"/>
      <c r="VFP63" s="15"/>
      <c r="VFQ63" s="15"/>
      <c r="VFR63" s="15"/>
      <c r="VFS63" s="15"/>
      <c r="VFT63" s="15"/>
      <c r="VFU63" s="15"/>
      <c r="VFV63" s="15"/>
      <c r="VFW63" s="15"/>
      <c r="VFX63" s="15"/>
      <c r="VFY63" s="15"/>
      <c r="VFZ63" s="15"/>
      <c r="VGA63" s="15"/>
      <c r="VGB63" s="15"/>
      <c r="VGC63" s="15"/>
      <c r="VGD63" s="15"/>
      <c r="VGE63" s="15"/>
      <c r="VGF63" s="15"/>
      <c r="VGG63" s="15"/>
      <c r="VGH63" s="15"/>
      <c r="VGI63" s="15"/>
      <c r="VGJ63" s="15"/>
      <c r="VGK63" s="15"/>
      <c r="VGL63" s="15"/>
      <c r="VGM63" s="15"/>
      <c r="VGN63" s="15"/>
      <c r="VGO63" s="15"/>
      <c r="VGP63" s="15"/>
      <c r="VGQ63" s="15"/>
      <c r="VGR63" s="15"/>
      <c r="VGS63" s="15"/>
      <c r="VGT63" s="15"/>
      <c r="VGU63" s="15"/>
      <c r="VGV63" s="15"/>
      <c r="VGW63" s="15"/>
      <c r="VGX63" s="15"/>
      <c r="VGY63" s="15"/>
      <c r="VGZ63" s="15"/>
      <c r="VHA63" s="15"/>
      <c r="VHB63" s="15"/>
      <c r="VHC63" s="15"/>
      <c r="VHD63" s="15"/>
      <c r="VHE63" s="15"/>
      <c r="VHF63" s="15"/>
      <c r="VHG63" s="15"/>
      <c r="VHH63" s="15"/>
      <c r="VHI63" s="15"/>
      <c r="VHJ63" s="15"/>
      <c r="VHK63" s="15"/>
      <c r="VHL63" s="15"/>
      <c r="VHM63" s="15"/>
      <c r="VHN63" s="15"/>
      <c r="VHO63" s="15"/>
      <c r="VHP63" s="15"/>
      <c r="VHQ63" s="15"/>
      <c r="VHR63" s="15"/>
      <c r="VHS63" s="15"/>
      <c r="VHT63" s="15"/>
      <c r="VHU63" s="15"/>
      <c r="VHV63" s="15"/>
      <c r="VHW63" s="15"/>
      <c r="VHX63" s="15"/>
      <c r="VHY63" s="15"/>
      <c r="VHZ63" s="15"/>
      <c r="VIA63" s="15"/>
      <c r="VIB63" s="15"/>
      <c r="VIC63" s="15"/>
      <c r="VID63" s="15"/>
      <c r="VIE63" s="15"/>
      <c r="VIF63" s="15"/>
      <c r="VIG63" s="15"/>
      <c r="VIH63" s="15"/>
      <c r="VII63" s="15"/>
      <c r="VIJ63" s="15"/>
      <c r="VIK63" s="15"/>
      <c r="VIL63" s="15"/>
      <c r="VIM63" s="15"/>
      <c r="VIN63" s="15"/>
      <c r="VIO63" s="15"/>
      <c r="VIP63" s="15"/>
      <c r="VIQ63" s="15"/>
      <c r="VIR63" s="15"/>
      <c r="VIS63" s="15"/>
      <c r="VIT63" s="15"/>
      <c r="VIU63" s="15"/>
      <c r="VIV63" s="15"/>
      <c r="VIW63" s="15"/>
      <c r="VIX63" s="15"/>
      <c r="VIY63" s="15"/>
      <c r="VIZ63" s="15"/>
      <c r="VJA63" s="15"/>
      <c r="VJB63" s="15"/>
      <c r="VJC63" s="15"/>
      <c r="VJD63" s="15"/>
      <c r="VJE63" s="15"/>
      <c r="VJF63" s="15"/>
      <c r="VJG63" s="15"/>
      <c r="VJH63" s="15"/>
      <c r="VJI63" s="15"/>
      <c r="VJJ63" s="15"/>
      <c r="VJK63" s="15"/>
      <c r="VJL63" s="15"/>
      <c r="VJM63" s="15"/>
      <c r="VJN63" s="15"/>
      <c r="VJO63" s="15"/>
      <c r="VJP63" s="15"/>
      <c r="VJQ63" s="15"/>
      <c r="VJR63" s="15"/>
      <c r="VJS63" s="15"/>
      <c r="VJT63" s="15"/>
      <c r="VJU63" s="15"/>
      <c r="VJV63" s="15"/>
      <c r="VJW63" s="15"/>
      <c r="VJX63" s="15"/>
      <c r="VJY63" s="15"/>
      <c r="VJZ63" s="15"/>
      <c r="VKA63" s="15"/>
      <c r="VKB63" s="15"/>
      <c r="VKC63" s="15"/>
      <c r="VKD63" s="15"/>
      <c r="VKE63" s="15"/>
      <c r="VKF63" s="15"/>
      <c r="VKG63" s="15"/>
      <c r="VKH63" s="15"/>
      <c r="VKI63" s="15"/>
      <c r="VKJ63" s="15"/>
      <c r="VKK63" s="15"/>
      <c r="VKL63" s="15"/>
      <c r="VKM63" s="15"/>
      <c r="VKN63" s="15"/>
      <c r="VKO63" s="15"/>
      <c r="VKP63" s="15"/>
      <c r="VKQ63" s="15"/>
      <c r="VKR63" s="15"/>
      <c r="VKS63" s="15"/>
      <c r="VKT63" s="15"/>
      <c r="VKU63" s="15"/>
      <c r="VKV63" s="15"/>
      <c r="VKW63" s="15"/>
      <c r="VKX63" s="15"/>
      <c r="VKY63" s="15"/>
      <c r="VKZ63" s="15"/>
      <c r="VLA63" s="15"/>
      <c r="VLB63" s="15"/>
      <c r="VLC63" s="15"/>
      <c r="VLD63" s="15"/>
      <c r="VLE63" s="15"/>
      <c r="VLF63" s="15"/>
      <c r="VLG63" s="15"/>
      <c r="VLH63" s="15"/>
      <c r="VLI63" s="15"/>
      <c r="VLJ63" s="15"/>
      <c r="VLK63" s="15"/>
      <c r="VLL63" s="15"/>
      <c r="VLM63" s="15"/>
      <c r="VLN63" s="15"/>
      <c r="VLO63" s="15"/>
      <c r="VLP63" s="15"/>
      <c r="VLQ63" s="15"/>
      <c r="VLR63" s="15"/>
      <c r="VLS63" s="15"/>
      <c r="VLT63" s="15"/>
      <c r="VLU63" s="15"/>
      <c r="VLV63" s="15"/>
      <c r="VLW63" s="15"/>
      <c r="VLX63" s="15"/>
      <c r="VLY63" s="15"/>
      <c r="VLZ63" s="15"/>
      <c r="VMA63" s="15"/>
      <c r="VMB63" s="15"/>
      <c r="VMC63" s="15"/>
      <c r="VMD63" s="15"/>
      <c r="VME63" s="15"/>
      <c r="VMF63" s="15"/>
      <c r="VMG63" s="15"/>
      <c r="VMH63" s="15"/>
      <c r="VMI63" s="15"/>
      <c r="VMJ63" s="15"/>
      <c r="VMK63" s="15"/>
      <c r="VML63" s="15"/>
      <c r="VMM63" s="15"/>
      <c r="VMN63" s="15"/>
      <c r="VMO63" s="15"/>
      <c r="VMP63" s="15"/>
      <c r="VMQ63" s="15"/>
      <c r="VMR63" s="15"/>
      <c r="VMS63" s="15"/>
      <c r="VMT63" s="15"/>
      <c r="VMU63" s="15"/>
      <c r="VMV63" s="15"/>
      <c r="VMW63" s="15"/>
      <c r="VMX63" s="15"/>
      <c r="VMY63" s="15"/>
      <c r="VMZ63" s="15"/>
      <c r="VNA63" s="15"/>
      <c r="VNB63" s="15"/>
      <c r="VNC63" s="15"/>
      <c r="VND63" s="15"/>
      <c r="VNE63" s="15"/>
      <c r="VNF63" s="15"/>
      <c r="VNG63" s="15"/>
      <c r="VNH63" s="15"/>
      <c r="VNI63" s="15"/>
      <c r="VNJ63" s="15"/>
      <c r="VNK63" s="15"/>
      <c r="VNL63" s="15"/>
      <c r="VNM63" s="15"/>
      <c r="VNN63" s="15"/>
      <c r="VNO63" s="15"/>
      <c r="VNP63" s="15"/>
      <c r="VNQ63" s="15"/>
      <c r="VNR63" s="15"/>
      <c r="VNS63" s="15"/>
      <c r="VNT63" s="15"/>
      <c r="VNU63" s="15"/>
      <c r="VNV63" s="15"/>
      <c r="VNW63" s="15"/>
      <c r="VNX63" s="15"/>
      <c r="VNY63" s="15"/>
      <c r="VNZ63" s="15"/>
      <c r="VOA63" s="15"/>
      <c r="VOB63" s="15"/>
      <c r="VOC63" s="15"/>
      <c r="VOD63" s="15"/>
      <c r="VOE63" s="15"/>
      <c r="VOF63" s="15"/>
      <c r="VOG63" s="15"/>
      <c r="VOH63" s="15"/>
      <c r="VOI63" s="15"/>
      <c r="VOJ63" s="15"/>
      <c r="VOK63" s="15"/>
      <c r="VOL63" s="15"/>
      <c r="VOM63" s="15"/>
      <c r="VON63" s="15"/>
      <c r="VOO63" s="15"/>
      <c r="VOP63" s="15"/>
      <c r="VOQ63" s="15"/>
      <c r="VOR63" s="15"/>
      <c r="VOS63" s="15"/>
      <c r="VOT63" s="15"/>
      <c r="VOU63" s="15"/>
      <c r="VOV63" s="15"/>
      <c r="VOW63" s="15"/>
      <c r="VOX63" s="15"/>
      <c r="VOY63" s="15"/>
      <c r="VOZ63" s="15"/>
      <c r="VPA63" s="15"/>
      <c r="VPB63" s="15"/>
      <c r="VPC63" s="15"/>
      <c r="VPD63" s="15"/>
      <c r="VPE63" s="15"/>
      <c r="VPF63" s="15"/>
      <c r="VPG63" s="15"/>
      <c r="VPH63" s="15"/>
      <c r="VPI63" s="15"/>
      <c r="VPJ63" s="15"/>
      <c r="VPK63" s="15"/>
      <c r="VPL63" s="15"/>
      <c r="VPM63" s="15"/>
      <c r="VPN63" s="15"/>
      <c r="VPO63" s="15"/>
      <c r="VPP63" s="15"/>
      <c r="VPQ63" s="15"/>
      <c r="VPR63" s="15"/>
      <c r="VPS63" s="15"/>
      <c r="VPT63" s="15"/>
      <c r="VPU63" s="15"/>
      <c r="VPV63" s="15"/>
      <c r="VPW63" s="15"/>
      <c r="VPX63" s="15"/>
      <c r="VPY63" s="15"/>
      <c r="VPZ63" s="15"/>
      <c r="VQA63" s="15"/>
      <c r="VQB63" s="15"/>
      <c r="VQC63" s="15"/>
      <c r="VQD63" s="15"/>
      <c r="VQE63" s="15"/>
      <c r="VQF63" s="15"/>
      <c r="VQG63" s="15"/>
      <c r="VQH63" s="15"/>
      <c r="VQI63" s="15"/>
      <c r="VQJ63" s="15"/>
      <c r="VQK63" s="15"/>
      <c r="VQL63" s="15"/>
      <c r="VQM63" s="15"/>
      <c r="VQN63" s="15"/>
      <c r="VQO63" s="15"/>
      <c r="VQP63" s="15"/>
      <c r="VQQ63" s="15"/>
      <c r="VQR63" s="15"/>
      <c r="VQS63" s="15"/>
      <c r="VQT63" s="15"/>
      <c r="VQU63" s="15"/>
      <c r="VQV63" s="15"/>
      <c r="VQW63" s="15"/>
      <c r="VQX63" s="15"/>
      <c r="VQY63" s="15"/>
      <c r="VQZ63" s="15"/>
      <c r="VRA63" s="15"/>
      <c r="VRB63" s="15"/>
      <c r="VRC63" s="15"/>
      <c r="VRD63" s="15"/>
      <c r="VRE63" s="15"/>
      <c r="VRF63" s="15"/>
      <c r="VRG63" s="15"/>
      <c r="VRH63" s="15"/>
      <c r="VRI63" s="15"/>
      <c r="VRJ63" s="15"/>
      <c r="VRK63" s="15"/>
      <c r="VRL63" s="15"/>
      <c r="VRM63" s="15"/>
      <c r="VRN63" s="15"/>
      <c r="VRO63" s="15"/>
      <c r="VRP63" s="15"/>
      <c r="VRQ63" s="15"/>
      <c r="VRR63" s="15"/>
      <c r="VRS63" s="15"/>
      <c r="VRT63" s="15"/>
      <c r="VRU63" s="15"/>
      <c r="VRV63" s="15"/>
      <c r="VRW63" s="15"/>
      <c r="VRX63" s="15"/>
      <c r="VRY63" s="15"/>
      <c r="VRZ63" s="15"/>
      <c r="VSA63" s="15"/>
      <c r="VSB63" s="15"/>
      <c r="VSC63" s="15"/>
      <c r="VSD63" s="15"/>
      <c r="VSE63" s="15"/>
      <c r="VSF63" s="15"/>
      <c r="VSG63" s="15"/>
      <c r="VSH63" s="15"/>
      <c r="VSI63" s="15"/>
      <c r="VSJ63" s="15"/>
      <c r="VSK63" s="15"/>
      <c r="VSL63" s="15"/>
      <c r="VSM63" s="15"/>
      <c r="VSN63" s="15"/>
      <c r="VSO63" s="15"/>
      <c r="VSP63" s="15"/>
      <c r="VSQ63" s="15"/>
      <c r="VSR63" s="15"/>
      <c r="VSS63" s="15"/>
      <c r="VST63" s="15"/>
      <c r="VSU63" s="15"/>
      <c r="VSV63" s="15"/>
      <c r="VSW63" s="15"/>
      <c r="VSX63" s="15"/>
      <c r="VSY63" s="15"/>
      <c r="VSZ63" s="15"/>
      <c r="VTA63" s="15"/>
      <c r="VTB63" s="15"/>
      <c r="VTC63" s="15"/>
      <c r="VTD63" s="15"/>
      <c r="VTE63" s="15"/>
      <c r="VTF63" s="15"/>
      <c r="VTG63" s="15"/>
      <c r="VTH63" s="15"/>
      <c r="VTI63" s="15"/>
      <c r="VTJ63" s="15"/>
      <c r="VTK63" s="15"/>
      <c r="VTL63" s="15"/>
      <c r="VTM63" s="15"/>
      <c r="VTN63" s="15"/>
      <c r="VTO63" s="15"/>
      <c r="VTP63" s="15"/>
      <c r="VTQ63" s="15"/>
      <c r="VTR63" s="15"/>
      <c r="VTS63" s="15"/>
      <c r="VTT63" s="15"/>
      <c r="VTU63" s="15"/>
      <c r="VTV63" s="15"/>
      <c r="VTW63" s="15"/>
      <c r="VTX63" s="15"/>
      <c r="VTY63" s="15"/>
      <c r="VTZ63" s="15"/>
      <c r="VUA63" s="15"/>
      <c r="VUB63" s="15"/>
      <c r="VUC63" s="15"/>
      <c r="VUD63" s="15"/>
      <c r="VUE63" s="15"/>
      <c r="VUF63" s="15"/>
      <c r="VUG63" s="15"/>
      <c r="VUH63" s="15"/>
      <c r="VUI63" s="15"/>
      <c r="VUJ63" s="15"/>
      <c r="VUK63" s="15"/>
      <c r="VUL63" s="15"/>
      <c r="VUM63" s="15"/>
      <c r="VUN63" s="15"/>
      <c r="VUO63" s="15"/>
      <c r="VUP63" s="15"/>
      <c r="VUQ63" s="15"/>
      <c r="VUR63" s="15"/>
      <c r="VUS63" s="15"/>
      <c r="VUT63" s="15"/>
      <c r="VUU63" s="15"/>
      <c r="VUV63" s="15"/>
      <c r="VUW63" s="15"/>
      <c r="VUX63" s="15"/>
      <c r="VUY63" s="15"/>
      <c r="VUZ63" s="15"/>
      <c r="VVA63" s="15"/>
      <c r="VVB63" s="15"/>
      <c r="VVC63" s="15"/>
      <c r="VVD63" s="15"/>
      <c r="VVE63" s="15"/>
      <c r="VVF63" s="15"/>
      <c r="VVG63" s="15"/>
      <c r="VVH63" s="15"/>
      <c r="VVI63" s="15"/>
      <c r="VVJ63" s="15"/>
      <c r="VVK63" s="15"/>
      <c r="VVL63" s="15"/>
      <c r="VVM63" s="15"/>
      <c r="VVN63" s="15"/>
      <c r="VVO63" s="15"/>
      <c r="VVP63" s="15"/>
      <c r="VVQ63" s="15"/>
      <c r="VVR63" s="15"/>
      <c r="VVS63" s="15"/>
      <c r="VVT63" s="15"/>
      <c r="VVU63" s="15"/>
      <c r="VVV63" s="15"/>
      <c r="VVW63" s="15"/>
      <c r="VVX63" s="15"/>
      <c r="VVY63" s="15"/>
      <c r="VVZ63" s="15"/>
      <c r="VWA63" s="15"/>
      <c r="VWB63" s="15"/>
      <c r="VWC63" s="15"/>
      <c r="VWD63" s="15"/>
      <c r="VWE63" s="15"/>
      <c r="VWF63" s="15"/>
      <c r="VWG63" s="15"/>
      <c r="VWH63" s="15"/>
      <c r="VWI63" s="15"/>
      <c r="VWJ63" s="15"/>
      <c r="VWK63" s="15"/>
      <c r="VWL63" s="15"/>
      <c r="VWM63" s="15"/>
      <c r="VWN63" s="15"/>
      <c r="VWO63" s="15"/>
      <c r="VWP63" s="15"/>
      <c r="VWQ63" s="15"/>
      <c r="VWR63" s="15"/>
      <c r="VWS63" s="15"/>
      <c r="VWT63" s="15"/>
      <c r="VWU63" s="15"/>
      <c r="VWV63" s="15"/>
      <c r="VWW63" s="15"/>
      <c r="VWX63" s="15"/>
      <c r="VWY63" s="15"/>
      <c r="VWZ63" s="15"/>
      <c r="VXA63" s="15"/>
      <c r="VXB63" s="15"/>
      <c r="VXC63" s="15"/>
      <c r="VXD63" s="15"/>
      <c r="VXE63" s="15"/>
      <c r="VXF63" s="15"/>
      <c r="VXG63" s="15"/>
      <c r="VXH63" s="15"/>
      <c r="VXI63" s="15"/>
      <c r="VXJ63" s="15"/>
      <c r="VXK63" s="15"/>
      <c r="VXL63" s="15"/>
      <c r="VXM63" s="15"/>
      <c r="VXN63" s="15"/>
      <c r="VXO63" s="15"/>
      <c r="VXP63" s="15"/>
      <c r="VXQ63" s="15"/>
      <c r="VXR63" s="15"/>
      <c r="VXS63" s="15"/>
      <c r="VXT63" s="15"/>
      <c r="VXU63" s="15"/>
      <c r="VXV63" s="15"/>
      <c r="VXW63" s="15"/>
      <c r="VXX63" s="15"/>
      <c r="VXY63" s="15"/>
      <c r="VXZ63" s="15"/>
      <c r="VYA63" s="15"/>
      <c r="VYB63" s="15"/>
      <c r="VYC63" s="15"/>
      <c r="VYD63" s="15"/>
      <c r="VYE63" s="15"/>
      <c r="VYF63" s="15"/>
      <c r="VYG63" s="15"/>
      <c r="VYH63" s="15"/>
      <c r="VYI63" s="15"/>
      <c r="VYJ63" s="15"/>
      <c r="VYK63" s="15"/>
      <c r="VYL63" s="15"/>
      <c r="VYM63" s="15"/>
      <c r="VYN63" s="15"/>
      <c r="VYO63" s="15"/>
      <c r="VYP63" s="15"/>
      <c r="VYQ63" s="15"/>
      <c r="VYR63" s="15"/>
      <c r="VYS63" s="15"/>
      <c r="VYT63" s="15"/>
      <c r="VYU63" s="15"/>
      <c r="VYV63" s="15"/>
      <c r="VYW63" s="15"/>
      <c r="VYX63" s="15"/>
      <c r="VYY63" s="15"/>
      <c r="VYZ63" s="15"/>
      <c r="VZA63" s="15"/>
      <c r="VZB63" s="15"/>
      <c r="VZC63" s="15"/>
      <c r="VZD63" s="15"/>
      <c r="VZE63" s="15"/>
      <c r="VZF63" s="15"/>
      <c r="VZG63" s="15"/>
      <c r="VZH63" s="15"/>
      <c r="VZI63" s="15"/>
      <c r="VZJ63" s="15"/>
      <c r="VZK63" s="15"/>
      <c r="VZL63" s="15"/>
      <c r="VZM63" s="15"/>
      <c r="VZN63" s="15"/>
      <c r="VZO63" s="15"/>
      <c r="VZP63" s="15"/>
      <c r="VZQ63" s="15"/>
      <c r="VZR63" s="15"/>
      <c r="VZS63" s="15"/>
      <c r="VZT63" s="15"/>
      <c r="VZU63" s="15"/>
      <c r="VZV63" s="15"/>
      <c r="VZW63" s="15"/>
      <c r="VZX63" s="15"/>
      <c r="VZY63" s="15"/>
      <c r="VZZ63" s="15"/>
      <c r="WAA63" s="15"/>
      <c r="WAB63" s="15"/>
      <c r="WAC63" s="15"/>
      <c r="WAD63" s="15"/>
      <c r="WAE63" s="15"/>
      <c r="WAF63" s="15"/>
      <c r="WAG63" s="15"/>
      <c r="WAH63" s="15"/>
      <c r="WAI63" s="15"/>
      <c r="WAJ63" s="15"/>
      <c r="WAK63" s="15"/>
      <c r="WAL63" s="15"/>
      <c r="WAM63" s="15"/>
      <c r="WAN63" s="15"/>
      <c r="WAO63" s="15"/>
      <c r="WAP63" s="15"/>
      <c r="WAQ63" s="15"/>
      <c r="WAR63" s="15"/>
      <c r="WAS63" s="15"/>
      <c r="WAT63" s="15"/>
      <c r="WAU63" s="15"/>
      <c r="WAV63" s="15"/>
      <c r="WAW63" s="15"/>
      <c r="WAX63" s="15"/>
      <c r="WAY63" s="15"/>
      <c r="WAZ63" s="15"/>
      <c r="WBA63" s="15"/>
      <c r="WBB63" s="15"/>
      <c r="WBC63" s="15"/>
      <c r="WBD63" s="15"/>
      <c r="WBE63" s="15"/>
      <c r="WBF63" s="15"/>
      <c r="WBG63" s="15"/>
      <c r="WBH63" s="15"/>
      <c r="WBI63" s="15"/>
      <c r="WBJ63" s="15"/>
      <c r="WBK63" s="15"/>
      <c r="WBL63" s="15"/>
      <c r="WBM63" s="15"/>
      <c r="WBN63" s="15"/>
      <c r="WBO63" s="15"/>
      <c r="WBP63" s="15"/>
      <c r="WBQ63" s="15"/>
      <c r="WBR63" s="15"/>
      <c r="WBS63" s="15"/>
      <c r="WBT63" s="15"/>
      <c r="WBU63" s="15"/>
      <c r="WBV63" s="15"/>
      <c r="WBW63" s="15"/>
      <c r="WBX63" s="15"/>
      <c r="WBY63" s="15"/>
      <c r="WBZ63" s="15"/>
      <c r="WCA63" s="15"/>
      <c r="WCB63" s="15"/>
      <c r="WCC63" s="15"/>
      <c r="WCD63" s="15"/>
      <c r="WCE63" s="15"/>
      <c r="WCF63" s="15"/>
      <c r="WCG63" s="15"/>
      <c r="WCH63" s="15"/>
      <c r="WCI63" s="15"/>
      <c r="WCJ63" s="15"/>
      <c r="WCK63" s="15"/>
      <c r="WCL63" s="15"/>
      <c r="WCM63" s="15"/>
      <c r="WCN63" s="15"/>
      <c r="WCO63" s="15"/>
      <c r="WCP63" s="15"/>
      <c r="WCQ63" s="15"/>
      <c r="WCR63" s="15"/>
      <c r="WCS63" s="15"/>
      <c r="WCT63" s="15"/>
      <c r="WCU63" s="15"/>
      <c r="WCV63" s="15"/>
      <c r="WCW63" s="15"/>
      <c r="WCX63" s="15"/>
      <c r="WCY63" s="15"/>
      <c r="WCZ63" s="15"/>
      <c r="WDA63" s="15"/>
      <c r="WDB63" s="15"/>
      <c r="WDC63" s="15"/>
      <c r="WDD63" s="15"/>
      <c r="WDE63" s="15"/>
      <c r="WDF63" s="15"/>
      <c r="WDG63" s="15"/>
      <c r="WDH63" s="15"/>
      <c r="WDI63" s="15"/>
      <c r="WDJ63" s="15"/>
      <c r="WDK63" s="15"/>
      <c r="WDL63" s="15"/>
      <c r="WDM63" s="15"/>
      <c r="WDN63" s="15"/>
      <c r="WDO63" s="15"/>
      <c r="WDP63" s="15"/>
      <c r="WDQ63" s="15"/>
      <c r="WDR63" s="15"/>
      <c r="WDS63" s="15"/>
      <c r="WDT63" s="15"/>
      <c r="WDU63" s="15"/>
      <c r="WDV63" s="15"/>
      <c r="WDW63" s="15"/>
      <c r="WDX63" s="15"/>
      <c r="WDY63" s="15"/>
      <c r="WDZ63" s="15"/>
      <c r="WEA63" s="15"/>
      <c r="WEB63" s="15"/>
      <c r="WEC63" s="15"/>
      <c r="WED63" s="15"/>
      <c r="WEE63" s="15"/>
      <c r="WEF63" s="15"/>
      <c r="WEG63" s="15"/>
      <c r="WEH63" s="15"/>
      <c r="WEI63" s="15"/>
      <c r="WEJ63" s="15"/>
      <c r="WEK63" s="15"/>
      <c r="WEL63" s="15"/>
      <c r="WEM63" s="15"/>
      <c r="WEN63" s="15"/>
      <c r="WEO63" s="15"/>
      <c r="WEP63" s="15"/>
      <c r="WEQ63" s="15"/>
      <c r="WER63" s="15"/>
      <c r="WES63" s="15"/>
      <c r="WET63" s="15"/>
      <c r="WEU63" s="15"/>
      <c r="WEV63" s="15"/>
      <c r="WEW63" s="15"/>
      <c r="WEX63" s="15"/>
      <c r="WEY63" s="15"/>
      <c r="WEZ63" s="15"/>
      <c r="WFA63" s="15"/>
      <c r="WFB63" s="15"/>
      <c r="WFC63" s="15"/>
      <c r="WFD63" s="15"/>
      <c r="WFE63" s="15"/>
      <c r="WFF63" s="15"/>
      <c r="WFG63" s="15"/>
      <c r="WFH63" s="15"/>
      <c r="WFI63" s="15"/>
      <c r="WFJ63" s="15"/>
      <c r="WFK63" s="15"/>
      <c r="WFL63" s="15"/>
      <c r="WFM63" s="15"/>
      <c r="WFN63" s="15"/>
      <c r="WFO63" s="15"/>
      <c r="WFP63" s="15"/>
      <c r="WFQ63" s="15"/>
      <c r="WFR63" s="15"/>
      <c r="WFS63" s="15"/>
      <c r="WFT63" s="15"/>
      <c r="WFU63" s="15"/>
      <c r="WFV63" s="15"/>
      <c r="WFW63" s="15"/>
      <c r="WFX63" s="15"/>
      <c r="WFY63" s="15"/>
      <c r="WFZ63" s="15"/>
      <c r="WGA63" s="15"/>
      <c r="WGB63" s="15"/>
      <c r="WGC63" s="15"/>
      <c r="WGD63" s="15"/>
      <c r="WGE63" s="15"/>
      <c r="WGF63" s="15"/>
      <c r="WGG63" s="15"/>
      <c r="WGH63" s="15"/>
      <c r="WGI63" s="15"/>
      <c r="WGJ63" s="15"/>
      <c r="WGK63" s="15"/>
      <c r="WGL63" s="15"/>
      <c r="WGM63" s="15"/>
      <c r="WGN63" s="15"/>
      <c r="WGO63" s="15"/>
      <c r="WGP63" s="15"/>
      <c r="WGQ63" s="15"/>
      <c r="WGR63" s="15"/>
      <c r="WGS63" s="15"/>
      <c r="WGT63" s="15"/>
      <c r="WGU63" s="15"/>
      <c r="WGV63" s="15"/>
      <c r="WGW63" s="15"/>
      <c r="WGX63" s="15"/>
      <c r="WGY63" s="15"/>
      <c r="WGZ63" s="15"/>
      <c r="WHA63" s="15"/>
      <c r="WHB63" s="15"/>
      <c r="WHC63" s="15"/>
      <c r="WHD63" s="15"/>
      <c r="WHE63" s="15"/>
      <c r="WHF63" s="15"/>
      <c r="WHG63" s="15"/>
      <c r="WHH63" s="15"/>
      <c r="WHI63" s="15"/>
      <c r="WHJ63" s="15"/>
      <c r="WHK63" s="15"/>
      <c r="WHL63" s="15"/>
      <c r="WHM63" s="15"/>
      <c r="WHN63" s="15"/>
      <c r="WHO63" s="15"/>
      <c r="WHP63" s="15"/>
      <c r="WHQ63" s="15"/>
      <c r="WHR63" s="15"/>
      <c r="WHS63" s="15"/>
      <c r="WHT63" s="15"/>
      <c r="WHU63" s="15"/>
      <c r="WHV63" s="15"/>
      <c r="WHW63" s="15"/>
      <c r="WHX63" s="15"/>
      <c r="WHY63" s="15"/>
      <c r="WHZ63" s="15"/>
      <c r="WIA63" s="15"/>
      <c r="WIB63" s="15"/>
      <c r="WIC63" s="15"/>
      <c r="WID63" s="15"/>
      <c r="WIE63" s="15"/>
      <c r="WIF63" s="15"/>
      <c r="WIG63" s="15"/>
      <c r="WIH63" s="15"/>
      <c r="WII63" s="15"/>
      <c r="WIJ63" s="15"/>
      <c r="WIK63" s="15"/>
      <c r="WIL63" s="15"/>
      <c r="WIM63" s="15"/>
      <c r="WIN63" s="15"/>
      <c r="WIO63" s="15"/>
      <c r="WIP63" s="15"/>
      <c r="WIQ63" s="15"/>
      <c r="WIR63" s="15"/>
      <c r="WIS63" s="15"/>
      <c r="WIT63" s="15"/>
      <c r="WIU63" s="15"/>
      <c r="WIV63" s="15"/>
      <c r="WIW63" s="15"/>
      <c r="WIX63" s="15"/>
      <c r="WIY63" s="15"/>
      <c r="WIZ63" s="15"/>
      <c r="WJA63" s="15"/>
      <c r="WJB63" s="15"/>
      <c r="WJC63" s="15"/>
      <c r="WJD63" s="15"/>
      <c r="WJE63" s="15"/>
      <c r="WJF63" s="15"/>
      <c r="WJG63" s="15"/>
      <c r="WJH63" s="15"/>
      <c r="WJI63" s="15"/>
      <c r="WJJ63" s="15"/>
      <c r="WJK63" s="15"/>
      <c r="WJL63" s="15"/>
      <c r="WJM63" s="15"/>
      <c r="WJN63" s="15"/>
      <c r="WJO63" s="15"/>
      <c r="WJP63" s="15"/>
      <c r="WJQ63" s="15"/>
      <c r="WJR63" s="15"/>
      <c r="WJS63" s="15"/>
      <c r="WJT63" s="15"/>
      <c r="WJU63" s="15"/>
      <c r="WJV63" s="15"/>
      <c r="WJW63" s="15"/>
      <c r="WJX63" s="15"/>
      <c r="WJY63" s="15"/>
      <c r="WJZ63" s="15"/>
      <c r="WKA63" s="15"/>
      <c r="WKB63" s="15"/>
      <c r="WKC63" s="15"/>
      <c r="WKD63" s="15"/>
      <c r="WKE63" s="15"/>
      <c r="WKF63" s="15"/>
      <c r="WKG63" s="15"/>
      <c r="WKH63" s="15"/>
      <c r="WKI63" s="15"/>
      <c r="WKJ63" s="15"/>
      <c r="WKK63" s="15"/>
      <c r="WKL63" s="15"/>
      <c r="WKM63" s="15"/>
      <c r="WKN63" s="15"/>
      <c r="WKO63" s="15"/>
      <c r="WKP63" s="15"/>
      <c r="WKQ63" s="15"/>
      <c r="WKR63" s="15"/>
      <c r="WKS63" s="15"/>
      <c r="WKT63" s="15"/>
      <c r="WKU63" s="15"/>
      <c r="WKV63" s="15"/>
      <c r="WKW63" s="15"/>
      <c r="WKX63" s="15"/>
      <c r="WKY63" s="15"/>
      <c r="WKZ63" s="15"/>
      <c r="WLA63" s="15"/>
      <c r="WLB63" s="15"/>
      <c r="WLC63" s="15"/>
      <c r="WLD63" s="15"/>
      <c r="WLE63" s="15"/>
      <c r="WLF63" s="15"/>
      <c r="WLG63" s="15"/>
      <c r="WLH63" s="15"/>
      <c r="WLI63" s="15"/>
      <c r="WLJ63" s="15"/>
      <c r="WLK63" s="15"/>
      <c r="WLL63" s="15"/>
      <c r="WLM63" s="15"/>
      <c r="WLN63" s="15"/>
      <c r="WLO63" s="15"/>
      <c r="WLP63" s="15"/>
      <c r="WLQ63" s="15"/>
      <c r="WLR63" s="15"/>
      <c r="WLS63" s="15"/>
      <c r="WLT63" s="15"/>
      <c r="WLU63" s="15"/>
      <c r="WLV63" s="15"/>
      <c r="WLW63" s="15"/>
      <c r="WLX63" s="15"/>
      <c r="WLY63" s="15"/>
      <c r="WLZ63" s="15"/>
      <c r="WMA63" s="15"/>
      <c r="WMB63" s="15"/>
      <c r="WMC63" s="15"/>
      <c r="WMD63" s="15"/>
      <c r="WME63" s="15"/>
      <c r="WMF63" s="15"/>
      <c r="WMG63" s="15"/>
      <c r="WMH63" s="15"/>
      <c r="WMI63" s="15"/>
      <c r="WMJ63" s="15"/>
      <c r="WMK63" s="15"/>
      <c r="WML63" s="15"/>
      <c r="WMM63" s="15"/>
      <c r="WMN63" s="15"/>
      <c r="WMO63" s="15"/>
      <c r="WMP63" s="15"/>
      <c r="WMQ63" s="15"/>
      <c r="WMR63" s="15"/>
      <c r="WMS63" s="15"/>
      <c r="WMT63" s="15"/>
      <c r="WMU63" s="15"/>
      <c r="WMV63" s="15"/>
      <c r="WMW63" s="15"/>
      <c r="WMX63" s="15"/>
      <c r="WMY63" s="15"/>
      <c r="WMZ63" s="15"/>
      <c r="WNA63" s="15"/>
      <c r="WNB63" s="15"/>
      <c r="WNC63" s="15"/>
      <c r="WND63" s="15"/>
      <c r="WNE63" s="15"/>
      <c r="WNF63" s="15"/>
      <c r="WNG63" s="15"/>
      <c r="WNH63" s="15"/>
      <c r="WNI63" s="15"/>
      <c r="WNJ63" s="15"/>
      <c r="WNK63" s="15"/>
      <c r="WNL63" s="15"/>
      <c r="WNM63" s="15"/>
      <c r="WNN63" s="15"/>
      <c r="WNO63" s="15"/>
      <c r="WNP63" s="15"/>
      <c r="WNQ63" s="15"/>
      <c r="WNR63" s="15"/>
      <c r="WNS63" s="15"/>
      <c r="WNT63" s="15"/>
      <c r="WNU63" s="15"/>
      <c r="WNV63" s="15"/>
      <c r="WNW63" s="15"/>
      <c r="WNX63" s="15"/>
      <c r="WNY63" s="15"/>
      <c r="WNZ63" s="15"/>
      <c r="WOA63" s="15"/>
      <c r="WOB63" s="15"/>
      <c r="WOC63" s="15"/>
      <c r="WOD63" s="15"/>
      <c r="WOE63" s="15"/>
      <c r="WOF63" s="15"/>
      <c r="WOG63" s="15"/>
      <c r="WOH63" s="15"/>
      <c r="WOI63" s="15"/>
      <c r="WOJ63" s="15"/>
      <c r="WOK63" s="15"/>
      <c r="WOL63" s="15"/>
      <c r="WOM63" s="15"/>
      <c r="WON63" s="15"/>
      <c r="WOO63" s="15"/>
      <c r="WOP63" s="15"/>
      <c r="WOQ63" s="15"/>
      <c r="WOR63" s="15"/>
      <c r="WOS63" s="15"/>
      <c r="WOT63" s="15"/>
      <c r="WOU63" s="15"/>
      <c r="WOV63" s="15"/>
      <c r="WOW63" s="15"/>
      <c r="WOX63" s="15"/>
      <c r="WOY63" s="15"/>
      <c r="WOZ63" s="15"/>
      <c r="WPA63" s="15"/>
      <c r="WPB63" s="15"/>
      <c r="WPC63" s="15"/>
      <c r="WPD63" s="15"/>
      <c r="WPE63" s="15"/>
      <c r="WPF63" s="15"/>
      <c r="WPG63" s="15"/>
      <c r="WPH63" s="15"/>
      <c r="WPI63" s="15"/>
      <c r="WPJ63" s="15"/>
      <c r="WPK63" s="15"/>
      <c r="WPL63" s="15"/>
      <c r="WPM63" s="15"/>
      <c r="WPN63" s="15"/>
      <c r="WPO63" s="15"/>
      <c r="WPP63" s="15"/>
      <c r="WPQ63" s="15"/>
      <c r="WPR63" s="15"/>
      <c r="WPS63" s="15"/>
      <c r="WPT63" s="15"/>
      <c r="WPU63" s="15"/>
      <c r="WPV63" s="15"/>
      <c r="WPW63" s="15"/>
      <c r="WPX63" s="15"/>
      <c r="WPY63" s="15"/>
      <c r="WPZ63" s="15"/>
      <c r="WQA63" s="15"/>
      <c r="WQB63" s="15"/>
      <c r="WQC63" s="15"/>
      <c r="WQD63" s="15"/>
      <c r="WQE63" s="15"/>
      <c r="WQF63" s="15"/>
      <c r="WQG63" s="15"/>
      <c r="WQH63" s="15"/>
      <c r="WQI63" s="15"/>
      <c r="WQJ63" s="15"/>
      <c r="WQK63" s="15"/>
      <c r="WQL63" s="15"/>
      <c r="WQM63" s="15"/>
      <c r="WQN63" s="15"/>
      <c r="WQO63" s="15"/>
      <c r="WQP63" s="15"/>
      <c r="WQQ63" s="15"/>
      <c r="WQR63" s="15"/>
      <c r="WQS63" s="15"/>
      <c r="WQT63" s="15"/>
      <c r="WQU63" s="15"/>
      <c r="WQV63" s="15"/>
      <c r="WQW63" s="15"/>
      <c r="WQX63" s="15"/>
      <c r="WQY63" s="15"/>
      <c r="WQZ63" s="15"/>
      <c r="WRA63" s="15"/>
      <c r="WRB63" s="15"/>
      <c r="WRC63" s="15"/>
      <c r="WRD63" s="15"/>
      <c r="WRE63" s="15"/>
      <c r="WRF63" s="15"/>
      <c r="WRG63" s="15"/>
      <c r="WRH63" s="15"/>
      <c r="WRI63" s="15"/>
      <c r="WRJ63" s="15"/>
      <c r="WRK63" s="15"/>
      <c r="WRL63" s="15"/>
      <c r="WRM63" s="15"/>
      <c r="WRN63" s="15"/>
      <c r="WRO63" s="15"/>
      <c r="WRP63" s="15"/>
      <c r="WRQ63" s="15"/>
      <c r="WRR63" s="15"/>
      <c r="WRS63" s="15"/>
      <c r="WRT63" s="15"/>
      <c r="WRU63" s="15"/>
      <c r="WRV63" s="15"/>
      <c r="WRW63" s="15"/>
      <c r="WRX63" s="15"/>
      <c r="WRY63" s="15"/>
      <c r="WRZ63" s="15"/>
      <c r="WSA63" s="15"/>
      <c r="WSB63" s="15"/>
      <c r="WSC63" s="15"/>
      <c r="WSD63" s="15"/>
      <c r="WSE63" s="15"/>
      <c r="WSF63" s="15"/>
      <c r="WSG63" s="15"/>
      <c r="WSH63" s="15"/>
      <c r="WSI63" s="15"/>
      <c r="WSJ63" s="15"/>
      <c r="WSK63" s="15"/>
      <c r="WSL63" s="15"/>
      <c r="WSM63" s="15"/>
      <c r="WSN63" s="15"/>
      <c r="WSO63" s="15"/>
      <c r="WSP63" s="15"/>
      <c r="WSQ63" s="15"/>
      <c r="WSR63" s="15"/>
      <c r="WSS63" s="15"/>
      <c r="WST63" s="15"/>
      <c r="WSU63" s="15"/>
      <c r="WSV63" s="15"/>
      <c r="WSW63" s="15"/>
      <c r="WSX63" s="15"/>
      <c r="WSY63" s="15"/>
      <c r="WSZ63" s="15"/>
      <c r="WTA63" s="15"/>
      <c r="WTB63" s="15"/>
      <c r="WTC63" s="15"/>
      <c r="WTD63" s="15"/>
      <c r="WTE63" s="15"/>
      <c r="WTF63" s="15"/>
      <c r="WTG63" s="15"/>
      <c r="WTH63" s="15"/>
      <c r="WTI63" s="15"/>
      <c r="WTJ63" s="15"/>
      <c r="WTK63" s="15"/>
      <c r="WTL63" s="15"/>
      <c r="WTM63" s="15"/>
      <c r="WTN63" s="15"/>
      <c r="WTO63" s="15"/>
      <c r="WTP63" s="15"/>
      <c r="WTQ63" s="15"/>
      <c r="WTR63" s="15"/>
      <c r="WTS63" s="15"/>
      <c r="WTT63" s="15"/>
      <c r="WTU63" s="15"/>
      <c r="WTV63" s="15"/>
      <c r="WTW63" s="15"/>
      <c r="WTX63" s="15"/>
      <c r="WTY63" s="15"/>
      <c r="WTZ63" s="15"/>
      <c r="WUA63" s="15"/>
      <c r="WUB63" s="15"/>
      <c r="WUC63" s="15"/>
      <c r="WUD63" s="15"/>
      <c r="WUE63" s="15"/>
      <c r="WUF63" s="15"/>
      <c r="WUG63" s="15"/>
      <c r="WUH63" s="15"/>
      <c r="WUI63" s="15"/>
      <c r="WUJ63" s="15"/>
      <c r="WUK63" s="15"/>
      <c r="WUL63" s="15"/>
      <c r="WUM63" s="15"/>
      <c r="WUN63" s="15"/>
      <c r="WUO63" s="15"/>
      <c r="WUP63" s="15"/>
      <c r="WUQ63" s="15"/>
      <c r="WUR63" s="15"/>
      <c r="WUS63" s="15"/>
      <c r="WUT63" s="15"/>
      <c r="WUU63" s="15"/>
      <c r="WUV63" s="15"/>
      <c r="WUW63" s="15"/>
      <c r="WUX63" s="15"/>
      <c r="WUY63" s="15"/>
      <c r="WUZ63" s="15"/>
      <c r="WVA63" s="15"/>
      <c r="WVB63" s="15"/>
      <c r="WVC63" s="15"/>
      <c r="WVD63" s="15"/>
      <c r="WVE63" s="15"/>
      <c r="WVF63" s="15"/>
      <c r="WVG63" s="15"/>
      <c r="WVH63" s="15"/>
      <c r="WVI63" s="15"/>
      <c r="WVJ63" s="15"/>
      <c r="WVK63" s="15"/>
      <c r="WVL63" s="15"/>
      <c r="WVM63" s="15"/>
      <c r="WVN63" s="15"/>
      <c r="WVO63" s="15"/>
      <c r="WVP63" s="15"/>
      <c r="WVQ63" s="15"/>
      <c r="WVR63" s="15"/>
      <c r="WVS63" s="15"/>
      <c r="WVT63" s="15"/>
      <c r="WVU63" s="15"/>
      <c r="WVV63" s="15"/>
      <c r="WVW63" s="15"/>
      <c r="WVX63" s="15"/>
      <c r="WVY63" s="15"/>
      <c r="WVZ63" s="15"/>
      <c r="WWA63" s="15"/>
      <c r="WWB63" s="15"/>
      <c r="WWC63" s="15"/>
      <c r="WWD63" s="15"/>
      <c r="WWE63" s="15"/>
      <c r="WWF63" s="15"/>
      <c r="WWG63" s="15"/>
      <c r="WWH63" s="15"/>
      <c r="WWI63" s="15"/>
      <c r="WWJ63" s="15"/>
      <c r="WWK63" s="15"/>
      <c r="WWL63" s="15"/>
      <c r="WWM63" s="15"/>
      <c r="WWN63" s="15"/>
      <c r="WWO63" s="15"/>
      <c r="WWP63" s="15"/>
      <c r="WWQ63" s="15"/>
      <c r="WWR63" s="15"/>
      <c r="WWS63" s="15"/>
      <c r="WWT63" s="15"/>
      <c r="WWU63" s="15"/>
      <c r="WWV63" s="15"/>
      <c r="WWW63" s="15"/>
      <c r="WWX63" s="15"/>
      <c r="WWY63" s="15"/>
      <c r="WWZ63" s="15"/>
      <c r="WXA63" s="15"/>
      <c r="WXB63" s="15"/>
      <c r="WXC63" s="15"/>
      <c r="WXD63" s="15"/>
      <c r="WXE63" s="15"/>
      <c r="WXF63" s="15"/>
      <c r="WXG63" s="15"/>
      <c r="WXH63" s="15"/>
      <c r="WXI63" s="15"/>
      <c r="WXJ63" s="15"/>
      <c r="WXK63" s="15"/>
      <c r="WXL63" s="15"/>
      <c r="WXM63" s="15"/>
      <c r="WXN63" s="15"/>
      <c r="WXO63" s="15"/>
      <c r="WXP63" s="15"/>
      <c r="WXQ63" s="15"/>
      <c r="WXR63" s="15"/>
      <c r="WXS63" s="15"/>
      <c r="WXT63" s="15"/>
      <c r="WXU63" s="15"/>
      <c r="WXV63" s="15"/>
      <c r="WXW63" s="15"/>
      <c r="WXX63" s="15"/>
      <c r="WXY63" s="15"/>
      <c r="WXZ63" s="15"/>
      <c r="WYA63" s="15"/>
      <c r="WYB63" s="15"/>
      <c r="WYC63" s="15"/>
      <c r="WYD63" s="15"/>
      <c r="WYE63" s="15"/>
      <c r="WYF63" s="15"/>
      <c r="WYG63" s="15"/>
      <c r="WYH63" s="15"/>
      <c r="WYI63" s="15"/>
      <c r="WYJ63" s="15"/>
      <c r="WYK63" s="15"/>
      <c r="WYL63" s="15"/>
      <c r="WYM63" s="15"/>
      <c r="WYN63" s="15"/>
      <c r="WYO63" s="15"/>
      <c r="WYP63" s="15"/>
      <c r="WYQ63" s="15"/>
      <c r="WYR63" s="15"/>
      <c r="WYS63" s="15"/>
      <c r="WYT63" s="15"/>
      <c r="WYU63" s="15"/>
      <c r="WYV63" s="15"/>
      <c r="WYW63" s="15"/>
      <c r="WYX63" s="15"/>
      <c r="WYY63" s="15"/>
      <c r="WYZ63" s="15"/>
      <c r="WZA63" s="15"/>
      <c r="WZB63" s="15"/>
      <c r="WZC63" s="15"/>
      <c r="WZD63" s="15"/>
      <c r="WZE63" s="15"/>
      <c r="WZF63" s="15"/>
      <c r="WZG63" s="15"/>
      <c r="WZH63" s="15"/>
      <c r="WZI63" s="15"/>
      <c r="WZJ63" s="15"/>
      <c r="WZK63" s="15"/>
      <c r="WZL63" s="15"/>
      <c r="WZM63" s="15"/>
      <c r="WZN63" s="15"/>
      <c r="WZO63" s="15"/>
      <c r="WZP63" s="15"/>
      <c r="WZQ63" s="15"/>
      <c r="WZR63" s="15"/>
      <c r="WZS63" s="15"/>
      <c r="WZT63" s="15"/>
      <c r="WZU63" s="15"/>
      <c r="WZV63" s="15"/>
      <c r="WZW63" s="15"/>
      <c r="WZX63" s="15"/>
      <c r="WZY63" s="15"/>
      <c r="WZZ63" s="15"/>
      <c r="XAA63" s="15"/>
      <c r="XAB63" s="15"/>
      <c r="XAC63" s="15"/>
      <c r="XAD63" s="15"/>
      <c r="XAE63" s="15"/>
      <c r="XAF63" s="15"/>
      <c r="XAG63" s="15"/>
      <c r="XAH63" s="15"/>
      <c r="XAI63" s="15"/>
      <c r="XAJ63" s="15"/>
      <c r="XAK63" s="15"/>
      <c r="XAL63" s="15"/>
      <c r="XAM63" s="15"/>
      <c r="XAN63" s="15"/>
      <c r="XAO63" s="15"/>
      <c r="XAP63" s="15"/>
      <c r="XAQ63" s="15"/>
      <c r="XAR63" s="15"/>
      <c r="XAS63" s="15"/>
      <c r="XAT63" s="15"/>
      <c r="XAU63" s="15"/>
      <c r="XAV63" s="15"/>
      <c r="XAW63" s="15"/>
      <c r="XAX63" s="15"/>
      <c r="XAY63" s="15"/>
      <c r="XAZ63" s="15"/>
      <c r="XBA63" s="15"/>
      <c r="XBB63" s="15"/>
      <c r="XBC63" s="15"/>
      <c r="XBD63" s="15"/>
      <c r="XBE63" s="15"/>
      <c r="XBF63" s="15"/>
      <c r="XBG63" s="15"/>
      <c r="XBH63" s="15"/>
      <c r="XBI63" s="15"/>
      <c r="XBJ63" s="15"/>
      <c r="XBK63" s="15"/>
      <c r="XBL63" s="15"/>
      <c r="XBM63" s="15"/>
      <c r="XBN63" s="15"/>
      <c r="XBO63" s="15"/>
      <c r="XBP63" s="15"/>
      <c r="XBQ63" s="15"/>
      <c r="XBR63" s="15"/>
      <c r="XBS63" s="15"/>
      <c r="XBT63" s="15"/>
      <c r="XBU63" s="15"/>
      <c r="XBV63" s="15"/>
      <c r="XBW63" s="15"/>
      <c r="XBX63" s="15"/>
      <c r="XBY63" s="15"/>
      <c r="XBZ63" s="15"/>
      <c r="XCA63" s="15"/>
      <c r="XCB63" s="15"/>
      <c r="XCC63" s="15"/>
      <c r="XCD63" s="15"/>
      <c r="XCE63" s="15"/>
      <c r="XCF63" s="15"/>
      <c r="XCG63" s="15"/>
      <c r="XCH63" s="15"/>
      <c r="XCI63" s="15"/>
      <c r="XCJ63" s="15"/>
      <c r="XCK63" s="15"/>
      <c r="XCL63" s="15"/>
      <c r="XCM63" s="15"/>
      <c r="XCN63" s="15"/>
      <c r="XCO63" s="15"/>
      <c r="XCP63" s="15"/>
      <c r="XCQ63" s="15"/>
      <c r="XCR63" s="15"/>
      <c r="XCS63" s="15"/>
      <c r="XCT63" s="15"/>
      <c r="XCU63" s="15"/>
      <c r="XCV63" s="15"/>
      <c r="XCW63" s="15"/>
      <c r="XCX63" s="15"/>
      <c r="XCY63" s="15"/>
      <c r="XCZ63" s="15"/>
      <c r="XDA63" s="15"/>
      <c r="XDB63" s="15"/>
      <c r="XDC63" s="15"/>
      <c r="XDD63" s="15"/>
      <c r="XDE63" s="15"/>
      <c r="XDF63" s="15"/>
      <c r="XDG63" s="15"/>
      <c r="XDH63" s="15"/>
      <c r="XDI63" s="15"/>
      <c r="XDJ63" s="15"/>
      <c r="XDK63" s="15"/>
      <c r="XDL63" s="15"/>
      <c r="XDM63" s="15"/>
      <c r="XDN63" s="15"/>
      <c r="XDO63" s="15"/>
      <c r="XDP63" s="15"/>
      <c r="XDQ63" s="15"/>
      <c r="XDR63" s="15"/>
      <c r="XDS63" s="15"/>
      <c r="XDT63" s="15"/>
      <c r="XDU63" s="15"/>
      <c r="XDV63" s="15"/>
      <c r="XDW63" s="15"/>
      <c r="XDX63" s="15"/>
      <c r="XDY63" s="15"/>
      <c r="XDZ63" s="15"/>
      <c r="XEA63" s="15"/>
      <c r="XEB63" s="15"/>
      <c r="XEC63" s="15"/>
      <c r="XED63" s="15"/>
      <c r="XEE63" s="15"/>
      <c r="XEF63" s="15"/>
      <c r="XEG63" s="15"/>
      <c r="XEH63" s="15"/>
      <c r="XEI63" s="15"/>
      <c r="XEJ63" s="15"/>
      <c r="XEK63" s="15"/>
      <c r="XEL63" s="15"/>
      <c r="XEM63" s="15"/>
      <c r="XEN63" s="15"/>
      <c r="XEO63" s="15"/>
      <c r="XEP63" s="15"/>
      <c r="XEQ63" s="15"/>
      <c r="XER63" s="15"/>
      <c r="XES63" s="15"/>
      <c r="XET63" s="15"/>
      <c r="XEU63" s="15"/>
      <c r="XEV63" s="15"/>
      <c r="XEW63" s="15"/>
      <c r="XEX63" s="15"/>
      <c r="XEY63" s="15"/>
      <c r="XEZ63" s="15"/>
      <c r="XFA63" s="15"/>
      <c r="XFB63" s="15"/>
      <c r="XFC63" s="15"/>
      <c r="XFD63" s="15"/>
    </row>
    <row r="64" spans="1:16384" ht="14">
      <c r="A64" s="92" t="s">
        <v>22</v>
      </c>
      <c r="B64" s="609" t="s">
        <v>81</v>
      </c>
      <c r="C64" s="114">
        <v>2200</v>
      </c>
      <c r="D64" s="114">
        <v>3000</v>
      </c>
      <c r="E64" s="122">
        <v>3500</v>
      </c>
      <c r="I64" s="15"/>
      <c r="J64" s="15"/>
      <c r="K64" s="15"/>
      <c r="L64" s="60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c r="IZ64" s="15"/>
      <c r="JA64" s="15"/>
      <c r="JB64" s="15"/>
      <c r="JC64" s="15"/>
      <c r="JD64" s="15"/>
      <c r="JE64" s="15"/>
      <c r="JF64" s="15"/>
      <c r="JG64" s="15"/>
      <c r="JH64" s="15"/>
      <c r="JI64" s="15"/>
      <c r="JJ64" s="15"/>
      <c r="JK64" s="15"/>
      <c r="JL64" s="15"/>
      <c r="JM64" s="15"/>
      <c r="JN64" s="15"/>
      <c r="JO64" s="15"/>
      <c r="JP64" s="15"/>
      <c r="JQ64" s="15"/>
      <c r="JR64" s="15"/>
      <c r="JS64" s="15"/>
      <c r="JT64" s="15"/>
      <c r="JU64" s="15"/>
      <c r="JV64" s="15"/>
      <c r="JW64" s="15"/>
      <c r="JX64" s="15"/>
      <c r="JY64" s="15"/>
      <c r="JZ64" s="15"/>
      <c r="KA64" s="15"/>
      <c r="KB64" s="15"/>
      <c r="KC64" s="15"/>
      <c r="KD64" s="15"/>
      <c r="KE64" s="15"/>
      <c r="KF64" s="15"/>
      <c r="KG64" s="15"/>
      <c r="KH64" s="15"/>
      <c r="KI64" s="15"/>
      <c r="KJ64" s="15"/>
      <c r="KK64" s="15"/>
      <c r="KL64" s="15"/>
      <c r="KM64" s="15"/>
      <c r="KN64" s="15"/>
      <c r="KO64" s="15"/>
      <c r="KP64" s="15"/>
      <c r="KQ64" s="15"/>
      <c r="KR64" s="15"/>
      <c r="KS64" s="15"/>
      <c r="KT64" s="15"/>
      <c r="KU64" s="15"/>
      <c r="KV64" s="15"/>
      <c r="KW64" s="15"/>
      <c r="KX64" s="15"/>
      <c r="KY64" s="15"/>
      <c r="KZ64" s="15"/>
      <c r="LA64" s="15"/>
      <c r="LB64" s="15"/>
      <c r="LC64" s="15"/>
      <c r="LD64" s="15"/>
      <c r="LE64" s="15"/>
      <c r="LF64" s="15"/>
      <c r="LG64" s="15"/>
      <c r="LH64" s="15"/>
      <c r="LI64" s="15"/>
      <c r="LJ64" s="15"/>
      <c r="LK64" s="15"/>
      <c r="LL64" s="15"/>
      <c r="LM64" s="15"/>
      <c r="LN64" s="15"/>
      <c r="LO64" s="15"/>
      <c r="LP64" s="15"/>
      <c r="LQ64" s="15"/>
      <c r="LR64" s="15"/>
      <c r="LS64" s="15"/>
      <c r="LT64" s="15"/>
      <c r="LU64" s="15"/>
      <c r="LV64" s="15"/>
      <c r="LW64" s="15"/>
      <c r="LX64" s="15"/>
      <c r="LY64" s="15"/>
      <c r="LZ64" s="15"/>
      <c r="MA64" s="15"/>
      <c r="MB64" s="15"/>
      <c r="MC64" s="15"/>
      <c r="MD64" s="15"/>
      <c r="ME64" s="15"/>
      <c r="MF64" s="15"/>
      <c r="MG64" s="15"/>
      <c r="MH64" s="15"/>
      <c r="MI64" s="15"/>
      <c r="MJ64" s="15"/>
      <c r="MK64" s="15"/>
      <c r="ML64" s="15"/>
      <c r="MM64" s="15"/>
      <c r="MN64" s="15"/>
      <c r="MO64" s="15"/>
      <c r="MP64" s="15"/>
      <c r="MQ64" s="15"/>
      <c r="MR64" s="15"/>
      <c r="MS64" s="15"/>
      <c r="MT64" s="15"/>
      <c r="MU64" s="15"/>
      <c r="MV64" s="15"/>
      <c r="MW64" s="15"/>
      <c r="MX64" s="15"/>
      <c r="MY64" s="15"/>
      <c r="MZ64" s="15"/>
      <c r="NA64" s="15"/>
      <c r="NB64" s="15"/>
      <c r="NC64" s="15"/>
      <c r="ND64" s="15"/>
      <c r="NE64" s="15"/>
      <c r="NF64" s="15"/>
      <c r="NG64" s="15"/>
      <c r="NH64" s="15"/>
      <c r="NI64" s="15"/>
      <c r="NJ64" s="15"/>
      <c r="NK64" s="15"/>
      <c r="NL64" s="15"/>
      <c r="NM64" s="15"/>
      <c r="NN64" s="15"/>
      <c r="NO64" s="15"/>
      <c r="NP64" s="15"/>
      <c r="NQ64" s="15"/>
      <c r="NR64" s="15"/>
      <c r="NS64" s="15"/>
      <c r="NT64" s="15"/>
      <c r="NU64" s="15"/>
      <c r="NV64" s="15"/>
      <c r="NW64" s="15"/>
      <c r="NX64" s="15"/>
      <c r="NY64" s="15"/>
      <c r="NZ64" s="15"/>
      <c r="OA64" s="15"/>
      <c r="OB64" s="15"/>
      <c r="OC64" s="15"/>
      <c r="OD64" s="15"/>
      <c r="OE64" s="15"/>
      <c r="OF64" s="15"/>
      <c r="OG64" s="15"/>
      <c r="OH64" s="15"/>
      <c r="OI64" s="15"/>
      <c r="OJ64" s="15"/>
      <c r="OK64" s="15"/>
      <c r="OL64" s="15"/>
      <c r="OM64" s="15"/>
      <c r="ON64" s="15"/>
      <c r="OO64" s="15"/>
      <c r="OP64" s="15"/>
      <c r="OQ64" s="15"/>
      <c r="OR64" s="15"/>
      <c r="OS64" s="15"/>
      <c r="OT64" s="15"/>
      <c r="OU64" s="15"/>
      <c r="OV64" s="15"/>
      <c r="OW64" s="15"/>
      <c r="OX64" s="15"/>
      <c r="OY64" s="15"/>
      <c r="OZ64" s="15"/>
      <c r="PA64" s="15"/>
      <c r="PB64" s="15"/>
      <c r="PC64" s="15"/>
      <c r="PD64" s="15"/>
      <c r="PE64" s="15"/>
      <c r="PF64" s="15"/>
      <c r="PG64" s="15"/>
      <c r="PH64" s="15"/>
      <c r="PI64" s="15"/>
      <c r="PJ64" s="15"/>
      <c r="PK64" s="15"/>
      <c r="PL64" s="15"/>
      <c r="PM64" s="15"/>
      <c r="PN64" s="15"/>
      <c r="PO64" s="15"/>
      <c r="PP64" s="15"/>
      <c r="PQ64" s="15"/>
      <c r="PR64" s="15"/>
      <c r="PS64" s="15"/>
      <c r="PT64" s="15"/>
      <c r="PU64" s="15"/>
      <c r="PV64" s="15"/>
      <c r="PW64" s="15"/>
      <c r="PX64" s="15"/>
      <c r="PY64" s="15"/>
      <c r="PZ64" s="15"/>
      <c r="QA64" s="15"/>
      <c r="QB64" s="15"/>
      <c r="QC64" s="15"/>
      <c r="QD64" s="15"/>
      <c r="QE64" s="15"/>
      <c r="QF64" s="15"/>
      <c r="QG64" s="15"/>
      <c r="QH64" s="15"/>
      <c r="QI64" s="15"/>
      <c r="QJ64" s="15"/>
      <c r="QK64" s="15"/>
      <c r="QL64" s="15"/>
      <c r="QM64" s="15"/>
      <c r="QN64" s="15"/>
      <c r="QO64" s="15"/>
      <c r="QP64" s="15"/>
      <c r="QQ64" s="15"/>
      <c r="QR64" s="15"/>
      <c r="QS64" s="15"/>
      <c r="QT64" s="15"/>
      <c r="QU64" s="15"/>
      <c r="QV64" s="15"/>
      <c r="QW64" s="15"/>
      <c r="QX64" s="15"/>
      <c r="QY64" s="15"/>
      <c r="QZ64" s="15"/>
      <c r="RA64" s="15"/>
      <c r="RB64" s="15"/>
      <c r="RC64" s="15"/>
      <c r="RD64" s="15"/>
      <c r="RE64" s="15"/>
      <c r="RF64" s="15"/>
      <c r="RG64" s="15"/>
      <c r="RH64" s="15"/>
      <c r="RI64" s="15"/>
      <c r="RJ64" s="15"/>
      <c r="RK64" s="15"/>
      <c r="RL64" s="15"/>
      <c r="RM64" s="15"/>
      <c r="RN64" s="15"/>
      <c r="RO64" s="15"/>
      <c r="RP64" s="15"/>
      <c r="RQ64" s="15"/>
      <c r="RR64" s="15"/>
      <c r="RS64" s="15"/>
      <c r="RT64" s="15"/>
      <c r="RU64" s="15"/>
      <c r="RV64" s="15"/>
      <c r="RW64" s="15"/>
      <c r="RX64" s="15"/>
      <c r="RY64" s="15"/>
      <c r="RZ64" s="15"/>
      <c r="SA64" s="15"/>
      <c r="SB64" s="15"/>
      <c r="SC64" s="15"/>
      <c r="SD64" s="15"/>
      <c r="SE64" s="15"/>
      <c r="SF64" s="15"/>
      <c r="SG64" s="15"/>
      <c r="SH64" s="15"/>
      <c r="SI64" s="15"/>
      <c r="SJ64" s="15"/>
      <c r="SK64" s="15"/>
      <c r="SL64" s="15"/>
      <c r="SM64" s="15"/>
      <c r="SN64" s="15"/>
      <c r="SO64" s="15"/>
      <c r="SP64" s="15"/>
      <c r="SQ64" s="15"/>
      <c r="SR64" s="15"/>
      <c r="SS64" s="15"/>
      <c r="ST64" s="15"/>
      <c r="SU64" s="15"/>
      <c r="SV64" s="15"/>
      <c r="SW64" s="15"/>
      <c r="SX64" s="15"/>
      <c r="SY64" s="15"/>
      <c r="SZ64" s="15"/>
      <c r="TA64" s="15"/>
      <c r="TB64" s="15"/>
      <c r="TC64" s="15"/>
      <c r="TD64" s="15"/>
      <c r="TE64" s="15"/>
      <c r="TF64" s="15"/>
      <c r="TG64" s="15"/>
      <c r="TH64" s="15"/>
      <c r="TI64" s="15"/>
      <c r="TJ64" s="15"/>
      <c r="TK64" s="15"/>
      <c r="TL64" s="15"/>
      <c r="TM64" s="15"/>
      <c r="TN64" s="15"/>
      <c r="TO64" s="15"/>
      <c r="TP64" s="15"/>
      <c r="TQ64" s="15"/>
      <c r="TR64" s="15"/>
      <c r="TS64" s="15"/>
      <c r="TT64" s="15"/>
      <c r="TU64" s="15"/>
      <c r="TV64" s="15"/>
      <c r="TW64" s="15"/>
      <c r="TX64" s="15"/>
      <c r="TY64" s="15"/>
      <c r="TZ64" s="15"/>
      <c r="UA64" s="15"/>
      <c r="UB64" s="15"/>
      <c r="UC64" s="15"/>
      <c r="UD64" s="15"/>
      <c r="UE64" s="15"/>
      <c r="UF64" s="15"/>
      <c r="UG64" s="15"/>
      <c r="UH64" s="15"/>
      <c r="UI64" s="15"/>
      <c r="UJ64" s="15"/>
      <c r="UK64" s="15"/>
      <c r="UL64" s="15"/>
      <c r="UM64" s="15"/>
      <c r="UN64" s="15"/>
      <c r="UO64" s="15"/>
      <c r="UP64" s="15"/>
      <c r="UQ64" s="15"/>
      <c r="UR64" s="15"/>
      <c r="US64" s="15"/>
      <c r="UT64" s="15"/>
      <c r="UU64" s="15"/>
      <c r="UV64" s="15"/>
      <c r="UW64" s="15"/>
      <c r="UX64" s="15"/>
      <c r="UY64" s="15"/>
      <c r="UZ64" s="15"/>
      <c r="VA64" s="15"/>
      <c r="VB64" s="15"/>
      <c r="VC64" s="15"/>
      <c r="VD64" s="15"/>
      <c r="VE64" s="15"/>
      <c r="VF64" s="15"/>
      <c r="VG64" s="15"/>
      <c r="VH64" s="15"/>
      <c r="VI64" s="15"/>
      <c r="VJ64" s="15"/>
      <c r="VK64" s="15"/>
      <c r="VL64" s="15"/>
      <c r="VM64" s="15"/>
      <c r="VN64" s="15"/>
      <c r="VO64" s="15"/>
      <c r="VP64" s="15"/>
      <c r="VQ64" s="15"/>
      <c r="VR64" s="15"/>
      <c r="VS64" s="15"/>
      <c r="VT64" s="15"/>
      <c r="VU64" s="15"/>
      <c r="VV64" s="15"/>
      <c r="VW64" s="15"/>
      <c r="VX64" s="15"/>
      <c r="VY64" s="15"/>
      <c r="VZ64" s="15"/>
      <c r="WA64" s="15"/>
      <c r="WB64" s="15"/>
      <c r="WC64" s="15"/>
      <c r="WD64" s="15"/>
      <c r="WE64" s="15"/>
      <c r="WF64" s="15"/>
      <c r="WG64" s="15"/>
      <c r="WH64" s="15"/>
      <c r="WI64" s="15"/>
      <c r="WJ64" s="15"/>
      <c r="WK64" s="15"/>
      <c r="WL64" s="15"/>
      <c r="WM64" s="15"/>
      <c r="WN64" s="15"/>
      <c r="WO64" s="15"/>
      <c r="WP64" s="15"/>
      <c r="WQ64" s="15"/>
      <c r="WR64" s="15"/>
      <c r="WS64" s="15"/>
      <c r="WT64" s="15"/>
      <c r="WU64" s="15"/>
      <c r="WV64" s="15"/>
      <c r="WW64" s="15"/>
      <c r="WX64" s="15"/>
      <c r="WY64" s="15"/>
      <c r="WZ64" s="15"/>
      <c r="XA64" s="15"/>
      <c r="XB64" s="15"/>
      <c r="XC64" s="15"/>
      <c r="XD64" s="15"/>
      <c r="XE64" s="15"/>
      <c r="XF64" s="15"/>
      <c r="XG64" s="15"/>
      <c r="XH64" s="15"/>
      <c r="XI64" s="15"/>
      <c r="XJ64" s="15"/>
      <c r="XK64" s="15"/>
      <c r="XL64" s="15"/>
      <c r="XM64" s="15"/>
      <c r="XN64" s="15"/>
      <c r="XO64" s="15"/>
      <c r="XP64" s="15"/>
      <c r="XQ64" s="15"/>
      <c r="XR64" s="15"/>
      <c r="XS64" s="15"/>
      <c r="XT64" s="15"/>
      <c r="XU64" s="15"/>
      <c r="XV64" s="15"/>
      <c r="XW64" s="15"/>
      <c r="XX64" s="15"/>
      <c r="XY64" s="15"/>
      <c r="XZ64" s="15"/>
      <c r="YA64" s="15"/>
      <c r="YB64" s="15"/>
      <c r="YC64" s="15"/>
      <c r="YD64" s="15"/>
      <c r="YE64" s="15"/>
      <c r="YF64" s="15"/>
      <c r="YG64" s="15"/>
      <c r="YH64" s="15"/>
      <c r="YI64" s="15"/>
      <c r="YJ64" s="15"/>
      <c r="YK64" s="15"/>
      <c r="YL64" s="15"/>
      <c r="YM64" s="15"/>
      <c r="YN64" s="15"/>
      <c r="YO64" s="15"/>
      <c r="YP64" s="15"/>
      <c r="YQ64" s="15"/>
      <c r="YR64" s="15"/>
      <c r="YS64" s="15"/>
      <c r="YT64" s="15"/>
      <c r="YU64" s="15"/>
      <c r="YV64" s="15"/>
      <c r="YW64" s="15"/>
      <c r="YX64" s="15"/>
      <c r="YY64" s="15"/>
      <c r="YZ64" s="15"/>
      <c r="ZA64" s="15"/>
      <c r="ZB64" s="15"/>
      <c r="ZC64" s="15"/>
      <c r="ZD64" s="15"/>
      <c r="ZE64" s="15"/>
      <c r="ZF64" s="15"/>
      <c r="ZG64" s="15"/>
      <c r="ZH64" s="15"/>
      <c r="ZI64" s="15"/>
      <c r="ZJ64" s="15"/>
      <c r="ZK64" s="15"/>
      <c r="ZL64" s="15"/>
      <c r="ZM64" s="15"/>
      <c r="ZN64" s="15"/>
      <c r="ZO64" s="15"/>
      <c r="ZP64" s="15"/>
      <c r="ZQ64" s="15"/>
      <c r="ZR64" s="15"/>
      <c r="ZS64" s="15"/>
      <c r="ZT64" s="15"/>
      <c r="ZU64" s="15"/>
      <c r="ZV64" s="15"/>
      <c r="ZW64" s="15"/>
      <c r="ZX64" s="15"/>
      <c r="ZY64" s="15"/>
      <c r="ZZ64" s="15"/>
      <c r="AAA64" s="15"/>
      <c r="AAB64" s="15"/>
      <c r="AAC64" s="15"/>
      <c r="AAD64" s="15"/>
      <c r="AAE64" s="15"/>
      <c r="AAF64" s="15"/>
      <c r="AAG64" s="15"/>
      <c r="AAH64" s="15"/>
      <c r="AAI64" s="15"/>
      <c r="AAJ64" s="15"/>
      <c r="AAK64" s="15"/>
      <c r="AAL64" s="15"/>
      <c r="AAM64" s="15"/>
      <c r="AAN64" s="15"/>
      <c r="AAO64" s="15"/>
      <c r="AAP64" s="15"/>
      <c r="AAQ64" s="15"/>
      <c r="AAR64" s="15"/>
      <c r="AAS64" s="15"/>
      <c r="AAT64" s="15"/>
      <c r="AAU64" s="15"/>
      <c r="AAV64" s="15"/>
      <c r="AAW64" s="15"/>
      <c r="AAX64" s="15"/>
      <c r="AAY64" s="15"/>
      <c r="AAZ64" s="15"/>
      <c r="ABA64" s="15"/>
      <c r="ABB64" s="15"/>
      <c r="ABC64" s="15"/>
      <c r="ABD64" s="15"/>
      <c r="ABE64" s="15"/>
      <c r="ABF64" s="15"/>
      <c r="ABG64" s="15"/>
      <c r="ABH64" s="15"/>
      <c r="ABI64" s="15"/>
      <c r="ABJ64" s="15"/>
      <c r="ABK64" s="15"/>
      <c r="ABL64" s="15"/>
      <c r="ABM64" s="15"/>
      <c r="ABN64" s="15"/>
      <c r="ABO64" s="15"/>
      <c r="ABP64" s="15"/>
      <c r="ABQ64" s="15"/>
      <c r="ABR64" s="15"/>
      <c r="ABS64" s="15"/>
      <c r="ABT64" s="15"/>
      <c r="ABU64" s="15"/>
      <c r="ABV64" s="15"/>
      <c r="ABW64" s="15"/>
      <c r="ABX64" s="15"/>
      <c r="ABY64" s="15"/>
      <c r="ABZ64" s="15"/>
      <c r="ACA64" s="15"/>
      <c r="ACB64" s="15"/>
      <c r="ACC64" s="15"/>
      <c r="ACD64" s="15"/>
      <c r="ACE64" s="15"/>
      <c r="ACF64" s="15"/>
      <c r="ACG64" s="15"/>
      <c r="ACH64" s="15"/>
      <c r="ACI64" s="15"/>
      <c r="ACJ64" s="15"/>
      <c r="ACK64" s="15"/>
      <c r="ACL64" s="15"/>
      <c r="ACM64" s="15"/>
      <c r="ACN64" s="15"/>
      <c r="ACO64" s="15"/>
      <c r="ACP64" s="15"/>
      <c r="ACQ64" s="15"/>
      <c r="ACR64" s="15"/>
      <c r="ACS64" s="15"/>
      <c r="ACT64" s="15"/>
      <c r="ACU64" s="15"/>
      <c r="ACV64" s="15"/>
      <c r="ACW64" s="15"/>
      <c r="ACX64" s="15"/>
      <c r="ACY64" s="15"/>
      <c r="ACZ64" s="15"/>
      <c r="ADA64" s="15"/>
      <c r="ADB64" s="15"/>
      <c r="ADC64" s="15"/>
      <c r="ADD64" s="15"/>
      <c r="ADE64" s="15"/>
      <c r="ADF64" s="15"/>
      <c r="ADG64" s="15"/>
      <c r="ADH64" s="15"/>
      <c r="ADI64" s="15"/>
      <c r="ADJ64" s="15"/>
      <c r="ADK64" s="15"/>
      <c r="ADL64" s="15"/>
      <c r="ADM64" s="15"/>
      <c r="ADN64" s="15"/>
      <c r="ADO64" s="15"/>
      <c r="ADP64" s="15"/>
      <c r="ADQ64" s="15"/>
      <c r="ADR64" s="15"/>
      <c r="ADS64" s="15"/>
      <c r="ADT64" s="15"/>
      <c r="ADU64" s="15"/>
      <c r="ADV64" s="15"/>
      <c r="ADW64" s="15"/>
      <c r="ADX64" s="15"/>
      <c r="ADY64" s="15"/>
      <c r="ADZ64" s="15"/>
      <c r="AEA64" s="15"/>
      <c r="AEB64" s="15"/>
      <c r="AEC64" s="15"/>
      <c r="AED64" s="15"/>
      <c r="AEE64" s="15"/>
      <c r="AEF64" s="15"/>
      <c r="AEG64" s="15"/>
      <c r="AEH64" s="15"/>
      <c r="AEI64" s="15"/>
      <c r="AEJ64" s="15"/>
      <c r="AEK64" s="15"/>
      <c r="AEL64" s="15"/>
      <c r="AEM64" s="15"/>
      <c r="AEN64" s="15"/>
      <c r="AEO64" s="15"/>
      <c r="AEP64" s="15"/>
      <c r="AEQ64" s="15"/>
      <c r="AER64" s="15"/>
      <c r="AES64" s="15"/>
      <c r="AET64" s="15"/>
      <c r="AEU64" s="15"/>
      <c r="AEV64" s="15"/>
      <c r="AEW64" s="15"/>
      <c r="AEX64" s="15"/>
      <c r="AEY64" s="15"/>
      <c r="AEZ64" s="15"/>
      <c r="AFA64" s="15"/>
      <c r="AFB64" s="15"/>
      <c r="AFC64" s="15"/>
      <c r="AFD64" s="15"/>
      <c r="AFE64" s="15"/>
      <c r="AFF64" s="15"/>
      <c r="AFG64" s="15"/>
      <c r="AFH64" s="15"/>
      <c r="AFI64" s="15"/>
      <c r="AFJ64" s="15"/>
      <c r="AFK64" s="15"/>
      <c r="AFL64" s="15"/>
      <c r="AFM64" s="15"/>
      <c r="AFN64" s="15"/>
      <c r="AFO64" s="15"/>
      <c r="AFP64" s="15"/>
      <c r="AFQ64" s="15"/>
      <c r="AFR64" s="15"/>
      <c r="AFS64" s="15"/>
      <c r="AFT64" s="15"/>
      <c r="AFU64" s="15"/>
      <c r="AFV64" s="15"/>
      <c r="AFW64" s="15"/>
      <c r="AFX64" s="15"/>
      <c r="AFY64" s="15"/>
      <c r="AFZ64" s="15"/>
      <c r="AGA64" s="15"/>
      <c r="AGB64" s="15"/>
      <c r="AGC64" s="15"/>
      <c r="AGD64" s="15"/>
      <c r="AGE64" s="15"/>
      <c r="AGF64" s="15"/>
      <c r="AGG64" s="15"/>
      <c r="AGH64" s="15"/>
      <c r="AGI64" s="15"/>
      <c r="AGJ64" s="15"/>
      <c r="AGK64" s="15"/>
      <c r="AGL64" s="15"/>
      <c r="AGM64" s="15"/>
      <c r="AGN64" s="15"/>
      <c r="AGO64" s="15"/>
      <c r="AGP64" s="15"/>
      <c r="AGQ64" s="15"/>
      <c r="AGR64" s="15"/>
      <c r="AGS64" s="15"/>
      <c r="AGT64" s="15"/>
      <c r="AGU64" s="15"/>
      <c r="AGV64" s="15"/>
      <c r="AGW64" s="15"/>
      <c r="AGX64" s="15"/>
      <c r="AGY64" s="15"/>
      <c r="AGZ64" s="15"/>
      <c r="AHA64" s="15"/>
      <c r="AHB64" s="15"/>
      <c r="AHC64" s="15"/>
      <c r="AHD64" s="15"/>
      <c r="AHE64" s="15"/>
      <c r="AHF64" s="15"/>
      <c r="AHG64" s="15"/>
      <c r="AHH64" s="15"/>
      <c r="AHI64" s="15"/>
      <c r="AHJ64" s="15"/>
      <c r="AHK64" s="15"/>
      <c r="AHL64" s="15"/>
      <c r="AHM64" s="15"/>
      <c r="AHN64" s="15"/>
      <c r="AHO64" s="15"/>
      <c r="AHP64" s="15"/>
      <c r="AHQ64" s="15"/>
      <c r="AHR64" s="15"/>
      <c r="AHS64" s="15"/>
      <c r="AHT64" s="15"/>
      <c r="AHU64" s="15"/>
      <c r="AHV64" s="15"/>
      <c r="AHW64" s="15"/>
      <c r="AHX64" s="15"/>
      <c r="AHY64" s="15"/>
      <c r="AHZ64" s="15"/>
      <c r="AIA64" s="15"/>
      <c r="AIB64" s="15"/>
      <c r="AIC64" s="15"/>
      <c r="AID64" s="15"/>
      <c r="AIE64" s="15"/>
      <c r="AIF64" s="15"/>
      <c r="AIG64" s="15"/>
      <c r="AIH64" s="15"/>
      <c r="AII64" s="15"/>
      <c r="AIJ64" s="15"/>
      <c r="AIK64" s="15"/>
      <c r="AIL64" s="15"/>
      <c r="AIM64" s="15"/>
      <c r="AIN64" s="15"/>
      <c r="AIO64" s="15"/>
      <c r="AIP64" s="15"/>
      <c r="AIQ64" s="15"/>
      <c r="AIR64" s="15"/>
      <c r="AIS64" s="15"/>
      <c r="AIT64" s="15"/>
      <c r="AIU64" s="15"/>
      <c r="AIV64" s="15"/>
      <c r="AIW64" s="15"/>
      <c r="AIX64" s="15"/>
      <c r="AIY64" s="15"/>
      <c r="AIZ64" s="15"/>
      <c r="AJA64" s="15"/>
      <c r="AJB64" s="15"/>
      <c r="AJC64" s="15"/>
      <c r="AJD64" s="15"/>
      <c r="AJE64" s="15"/>
      <c r="AJF64" s="15"/>
      <c r="AJG64" s="15"/>
      <c r="AJH64" s="15"/>
      <c r="AJI64" s="15"/>
      <c r="AJJ64" s="15"/>
      <c r="AJK64" s="15"/>
      <c r="AJL64" s="15"/>
      <c r="AJM64" s="15"/>
      <c r="AJN64" s="15"/>
      <c r="AJO64" s="15"/>
      <c r="AJP64" s="15"/>
      <c r="AJQ64" s="15"/>
      <c r="AJR64" s="15"/>
      <c r="AJS64" s="15"/>
      <c r="AJT64" s="15"/>
      <c r="AJU64" s="15"/>
      <c r="AJV64" s="15"/>
      <c r="AJW64" s="15"/>
      <c r="AJX64" s="15"/>
      <c r="AJY64" s="15"/>
      <c r="AJZ64" s="15"/>
      <c r="AKA64" s="15"/>
      <c r="AKB64" s="15"/>
      <c r="AKC64" s="15"/>
      <c r="AKD64" s="15"/>
      <c r="AKE64" s="15"/>
      <c r="AKF64" s="15"/>
      <c r="AKG64" s="15"/>
      <c r="AKH64" s="15"/>
      <c r="AKI64" s="15"/>
      <c r="AKJ64" s="15"/>
      <c r="AKK64" s="15"/>
      <c r="AKL64" s="15"/>
      <c r="AKM64" s="15"/>
      <c r="AKN64" s="15"/>
      <c r="AKO64" s="15"/>
      <c r="AKP64" s="15"/>
      <c r="AKQ64" s="15"/>
      <c r="AKR64" s="15"/>
      <c r="AKS64" s="15"/>
      <c r="AKT64" s="15"/>
      <c r="AKU64" s="15"/>
      <c r="AKV64" s="15"/>
      <c r="AKW64" s="15"/>
      <c r="AKX64" s="15"/>
      <c r="AKY64" s="15"/>
      <c r="AKZ64" s="15"/>
      <c r="ALA64" s="15"/>
      <c r="ALB64" s="15"/>
      <c r="ALC64" s="15"/>
      <c r="ALD64" s="15"/>
      <c r="ALE64" s="15"/>
      <c r="ALF64" s="15"/>
      <c r="ALG64" s="15"/>
      <c r="ALH64" s="15"/>
      <c r="ALI64" s="15"/>
      <c r="ALJ64" s="15"/>
      <c r="ALK64" s="15"/>
      <c r="ALL64" s="15"/>
      <c r="ALM64" s="15"/>
      <c r="ALN64" s="15"/>
      <c r="ALO64" s="15"/>
      <c r="ALP64" s="15"/>
      <c r="ALQ64" s="15"/>
      <c r="ALR64" s="15"/>
      <c r="ALS64" s="15"/>
      <c r="ALT64" s="15"/>
      <c r="ALU64" s="15"/>
      <c r="ALV64" s="15"/>
      <c r="ALW64" s="15"/>
      <c r="ALX64" s="15"/>
      <c r="ALY64" s="15"/>
      <c r="ALZ64" s="15"/>
      <c r="AMA64" s="15"/>
      <c r="AMB64" s="15"/>
      <c r="AMC64" s="15"/>
      <c r="AMD64" s="15"/>
      <c r="AME64" s="15"/>
      <c r="AMF64" s="15"/>
      <c r="AMG64" s="15"/>
      <c r="AMH64" s="15"/>
      <c r="AMI64" s="15"/>
      <c r="AMJ64" s="15"/>
      <c r="AMK64" s="15"/>
      <c r="AML64" s="15"/>
      <c r="AMM64" s="15"/>
      <c r="AMN64" s="15"/>
      <c r="AMO64" s="15"/>
      <c r="AMP64" s="15"/>
      <c r="AMQ64" s="15"/>
      <c r="AMR64" s="15"/>
      <c r="AMS64" s="15"/>
      <c r="AMT64" s="15"/>
      <c r="AMU64" s="15"/>
      <c r="AMV64" s="15"/>
      <c r="AMW64" s="15"/>
      <c r="AMX64" s="15"/>
      <c r="AMY64" s="15"/>
      <c r="AMZ64" s="15"/>
      <c r="ANA64" s="15"/>
      <c r="ANB64" s="15"/>
      <c r="ANC64" s="15"/>
      <c r="AND64" s="15"/>
      <c r="ANE64" s="15"/>
      <c r="ANF64" s="15"/>
      <c r="ANG64" s="15"/>
      <c r="ANH64" s="15"/>
      <c r="ANI64" s="15"/>
      <c r="ANJ64" s="15"/>
      <c r="ANK64" s="15"/>
      <c r="ANL64" s="15"/>
      <c r="ANM64" s="15"/>
      <c r="ANN64" s="15"/>
      <c r="ANO64" s="15"/>
      <c r="ANP64" s="15"/>
      <c r="ANQ64" s="15"/>
      <c r="ANR64" s="15"/>
      <c r="ANS64" s="15"/>
      <c r="ANT64" s="15"/>
      <c r="ANU64" s="15"/>
      <c r="ANV64" s="15"/>
      <c r="ANW64" s="15"/>
      <c r="ANX64" s="15"/>
      <c r="ANY64" s="15"/>
      <c r="ANZ64" s="15"/>
      <c r="AOA64" s="15"/>
      <c r="AOB64" s="15"/>
      <c r="AOC64" s="15"/>
      <c r="AOD64" s="15"/>
      <c r="AOE64" s="15"/>
      <c r="AOF64" s="15"/>
      <c r="AOG64" s="15"/>
      <c r="AOH64" s="15"/>
      <c r="AOI64" s="15"/>
      <c r="AOJ64" s="15"/>
      <c r="AOK64" s="15"/>
      <c r="AOL64" s="15"/>
      <c r="AOM64" s="15"/>
      <c r="AON64" s="15"/>
      <c r="AOO64" s="15"/>
      <c r="AOP64" s="15"/>
      <c r="AOQ64" s="15"/>
      <c r="AOR64" s="15"/>
      <c r="AOS64" s="15"/>
      <c r="AOT64" s="15"/>
      <c r="AOU64" s="15"/>
      <c r="AOV64" s="15"/>
      <c r="AOW64" s="15"/>
      <c r="AOX64" s="15"/>
      <c r="AOY64" s="15"/>
      <c r="AOZ64" s="15"/>
      <c r="APA64" s="15"/>
      <c r="APB64" s="15"/>
      <c r="APC64" s="15"/>
      <c r="APD64" s="15"/>
      <c r="APE64" s="15"/>
      <c r="APF64" s="15"/>
      <c r="APG64" s="15"/>
      <c r="APH64" s="15"/>
      <c r="API64" s="15"/>
      <c r="APJ64" s="15"/>
      <c r="APK64" s="15"/>
      <c r="APL64" s="15"/>
      <c r="APM64" s="15"/>
      <c r="APN64" s="15"/>
      <c r="APO64" s="15"/>
      <c r="APP64" s="15"/>
      <c r="APQ64" s="15"/>
      <c r="APR64" s="15"/>
      <c r="APS64" s="15"/>
      <c r="APT64" s="15"/>
      <c r="APU64" s="15"/>
      <c r="APV64" s="15"/>
      <c r="APW64" s="15"/>
      <c r="APX64" s="15"/>
      <c r="APY64" s="15"/>
      <c r="APZ64" s="15"/>
      <c r="AQA64" s="15"/>
      <c r="AQB64" s="15"/>
      <c r="AQC64" s="15"/>
      <c r="AQD64" s="15"/>
      <c r="AQE64" s="15"/>
      <c r="AQF64" s="15"/>
      <c r="AQG64" s="15"/>
      <c r="AQH64" s="15"/>
      <c r="AQI64" s="15"/>
      <c r="AQJ64" s="15"/>
      <c r="AQK64" s="15"/>
      <c r="AQL64" s="15"/>
      <c r="AQM64" s="15"/>
      <c r="AQN64" s="15"/>
      <c r="AQO64" s="15"/>
      <c r="AQP64" s="15"/>
      <c r="AQQ64" s="15"/>
      <c r="AQR64" s="15"/>
      <c r="AQS64" s="15"/>
      <c r="AQT64" s="15"/>
      <c r="AQU64" s="15"/>
      <c r="AQV64" s="15"/>
      <c r="AQW64" s="15"/>
      <c r="AQX64" s="15"/>
      <c r="AQY64" s="15"/>
      <c r="AQZ64" s="15"/>
      <c r="ARA64" s="15"/>
      <c r="ARB64" s="15"/>
      <c r="ARC64" s="15"/>
      <c r="ARD64" s="15"/>
      <c r="ARE64" s="15"/>
      <c r="ARF64" s="15"/>
      <c r="ARG64" s="15"/>
      <c r="ARH64" s="15"/>
      <c r="ARI64" s="15"/>
      <c r="ARJ64" s="15"/>
      <c r="ARK64" s="15"/>
      <c r="ARL64" s="15"/>
      <c r="ARM64" s="15"/>
      <c r="ARN64" s="15"/>
      <c r="ARO64" s="15"/>
      <c r="ARP64" s="15"/>
      <c r="ARQ64" s="15"/>
      <c r="ARR64" s="15"/>
      <c r="ARS64" s="15"/>
      <c r="ART64" s="15"/>
      <c r="ARU64" s="15"/>
      <c r="ARV64" s="15"/>
      <c r="ARW64" s="15"/>
      <c r="ARX64" s="15"/>
      <c r="ARY64" s="15"/>
      <c r="ARZ64" s="15"/>
      <c r="ASA64" s="15"/>
      <c r="ASB64" s="15"/>
      <c r="ASC64" s="15"/>
      <c r="ASD64" s="15"/>
      <c r="ASE64" s="15"/>
      <c r="ASF64" s="15"/>
      <c r="ASG64" s="15"/>
      <c r="ASH64" s="15"/>
      <c r="ASI64" s="15"/>
      <c r="ASJ64" s="15"/>
      <c r="ASK64" s="15"/>
      <c r="ASL64" s="15"/>
      <c r="ASM64" s="15"/>
      <c r="ASN64" s="15"/>
      <c r="ASO64" s="15"/>
      <c r="ASP64" s="15"/>
      <c r="ASQ64" s="15"/>
      <c r="ASR64" s="15"/>
      <c r="ASS64" s="15"/>
      <c r="AST64" s="15"/>
      <c r="ASU64" s="15"/>
      <c r="ASV64" s="15"/>
      <c r="ASW64" s="15"/>
      <c r="ASX64" s="15"/>
      <c r="ASY64" s="15"/>
      <c r="ASZ64" s="15"/>
      <c r="ATA64" s="15"/>
      <c r="ATB64" s="15"/>
      <c r="ATC64" s="15"/>
      <c r="ATD64" s="15"/>
      <c r="ATE64" s="15"/>
      <c r="ATF64" s="15"/>
      <c r="ATG64" s="15"/>
      <c r="ATH64" s="15"/>
      <c r="ATI64" s="15"/>
      <c r="ATJ64" s="15"/>
      <c r="ATK64" s="15"/>
      <c r="ATL64" s="15"/>
      <c r="ATM64" s="15"/>
      <c r="ATN64" s="15"/>
      <c r="ATO64" s="15"/>
      <c r="ATP64" s="15"/>
      <c r="ATQ64" s="15"/>
      <c r="ATR64" s="15"/>
      <c r="ATS64" s="15"/>
      <c r="ATT64" s="15"/>
      <c r="ATU64" s="15"/>
      <c r="ATV64" s="15"/>
      <c r="ATW64" s="15"/>
      <c r="ATX64" s="15"/>
      <c r="ATY64" s="15"/>
      <c r="ATZ64" s="15"/>
      <c r="AUA64" s="15"/>
      <c r="AUB64" s="15"/>
      <c r="AUC64" s="15"/>
      <c r="AUD64" s="15"/>
      <c r="AUE64" s="15"/>
      <c r="AUF64" s="15"/>
      <c r="AUG64" s="15"/>
      <c r="AUH64" s="15"/>
      <c r="AUI64" s="15"/>
      <c r="AUJ64" s="15"/>
      <c r="AUK64" s="15"/>
      <c r="AUL64" s="15"/>
      <c r="AUM64" s="15"/>
      <c r="AUN64" s="15"/>
      <c r="AUO64" s="15"/>
      <c r="AUP64" s="15"/>
      <c r="AUQ64" s="15"/>
      <c r="AUR64" s="15"/>
      <c r="AUS64" s="15"/>
      <c r="AUT64" s="15"/>
      <c r="AUU64" s="15"/>
      <c r="AUV64" s="15"/>
      <c r="AUW64" s="15"/>
      <c r="AUX64" s="15"/>
      <c r="AUY64" s="15"/>
      <c r="AUZ64" s="15"/>
      <c r="AVA64" s="15"/>
      <c r="AVB64" s="15"/>
      <c r="AVC64" s="15"/>
      <c r="AVD64" s="15"/>
      <c r="AVE64" s="15"/>
      <c r="AVF64" s="15"/>
      <c r="AVG64" s="15"/>
      <c r="AVH64" s="15"/>
      <c r="AVI64" s="15"/>
      <c r="AVJ64" s="15"/>
      <c r="AVK64" s="15"/>
      <c r="AVL64" s="15"/>
      <c r="AVM64" s="15"/>
      <c r="AVN64" s="15"/>
      <c r="AVO64" s="15"/>
      <c r="AVP64" s="15"/>
      <c r="AVQ64" s="15"/>
      <c r="AVR64" s="15"/>
      <c r="AVS64" s="15"/>
      <c r="AVT64" s="15"/>
      <c r="AVU64" s="15"/>
      <c r="AVV64" s="15"/>
      <c r="AVW64" s="15"/>
      <c r="AVX64" s="15"/>
      <c r="AVY64" s="15"/>
      <c r="AVZ64" s="15"/>
      <c r="AWA64" s="15"/>
      <c r="AWB64" s="15"/>
      <c r="AWC64" s="15"/>
      <c r="AWD64" s="15"/>
      <c r="AWE64" s="15"/>
      <c r="AWF64" s="15"/>
      <c r="AWG64" s="15"/>
      <c r="AWH64" s="15"/>
      <c r="AWI64" s="15"/>
      <c r="AWJ64" s="15"/>
      <c r="AWK64" s="15"/>
      <c r="AWL64" s="15"/>
      <c r="AWM64" s="15"/>
      <c r="AWN64" s="15"/>
      <c r="AWO64" s="15"/>
      <c r="AWP64" s="15"/>
      <c r="AWQ64" s="15"/>
      <c r="AWR64" s="15"/>
      <c r="AWS64" s="15"/>
      <c r="AWT64" s="15"/>
      <c r="AWU64" s="15"/>
      <c r="AWV64" s="15"/>
      <c r="AWW64" s="15"/>
      <c r="AWX64" s="15"/>
      <c r="AWY64" s="15"/>
      <c r="AWZ64" s="15"/>
      <c r="AXA64" s="15"/>
      <c r="AXB64" s="15"/>
      <c r="AXC64" s="15"/>
      <c r="AXD64" s="15"/>
      <c r="AXE64" s="15"/>
      <c r="AXF64" s="15"/>
      <c r="AXG64" s="15"/>
      <c r="AXH64" s="15"/>
      <c r="AXI64" s="15"/>
      <c r="AXJ64" s="15"/>
      <c r="AXK64" s="15"/>
      <c r="AXL64" s="15"/>
      <c r="AXM64" s="15"/>
      <c r="AXN64" s="15"/>
      <c r="AXO64" s="15"/>
      <c r="AXP64" s="15"/>
      <c r="AXQ64" s="15"/>
      <c r="AXR64" s="15"/>
      <c r="AXS64" s="15"/>
      <c r="AXT64" s="15"/>
      <c r="AXU64" s="15"/>
      <c r="AXV64" s="15"/>
      <c r="AXW64" s="15"/>
      <c r="AXX64" s="15"/>
      <c r="AXY64" s="15"/>
      <c r="AXZ64" s="15"/>
      <c r="AYA64" s="15"/>
      <c r="AYB64" s="15"/>
      <c r="AYC64" s="15"/>
      <c r="AYD64" s="15"/>
      <c r="AYE64" s="15"/>
      <c r="AYF64" s="15"/>
      <c r="AYG64" s="15"/>
      <c r="AYH64" s="15"/>
      <c r="AYI64" s="15"/>
      <c r="AYJ64" s="15"/>
      <c r="AYK64" s="15"/>
      <c r="AYL64" s="15"/>
      <c r="AYM64" s="15"/>
      <c r="AYN64" s="15"/>
      <c r="AYO64" s="15"/>
      <c r="AYP64" s="15"/>
      <c r="AYQ64" s="15"/>
      <c r="AYR64" s="15"/>
      <c r="AYS64" s="15"/>
      <c r="AYT64" s="15"/>
      <c r="AYU64" s="15"/>
      <c r="AYV64" s="15"/>
      <c r="AYW64" s="15"/>
      <c r="AYX64" s="15"/>
      <c r="AYY64" s="15"/>
      <c r="AYZ64" s="15"/>
      <c r="AZA64" s="15"/>
      <c r="AZB64" s="15"/>
      <c r="AZC64" s="15"/>
      <c r="AZD64" s="15"/>
      <c r="AZE64" s="15"/>
      <c r="AZF64" s="15"/>
      <c r="AZG64" s="15"/>
      <c r="AZH64" s="15"/>
      <c r="AZI64" s="15"/>
      <c r="AZJ64" s="15"/>
      <c r="AZK64" s="15"/>
      <c r="AZL64" s="15"/>
      <c r="AZM64" s="15"/>
      <c r="AZN64" s="15"/>
      <c r="AZO64" s="15"/>
      <c r="AZP64" s="15"/>
      <c r="AZQ64" s="15"/>
      <c r="AZR64" s="15"/>
      <c r="AZS64" s="15"/>
      <c r="AZT64" s="15"/>
      <c r="AZU64" s="15"/>
      <c r="AZV64" s="15"/>
      <c r="AZW64" s="15"/>
      <c r="AZX64" s="15"/>
      <c r="AZY64" s="15"/>
      <c r="AZZ64" s="15"/>
      <c r="BAA64" s="15"/>
      <c r="BAB64" s="15"/>
      <c r="BAC64" s="15"/>
      <c r="BAD64" s="15"/>
      <c r="BAE64" s="15"/>
      <c r="BAF64" s="15"/>
      <c r="BAG64" s="15"/>
      <c r="BAH64" s="15"/>
      <c r="BAI64" s="15"/>
      <c r="BAJ64" s="15"/>
      <c r="BAK64" s="15"/>
      <c r="BAL64" s="15"/>
      <c r="BAM64" s="15"/>
      <c r="BAN64" s="15"/>
      <c r="BAO64" s="15"/>
      <c r="BAP64" s="15"/>
      <c r="BAQ64" s="15"/>
      <c r="BAR64" s="15"/>
      <c r="BAS64" s="15"/>
      <c r="BAT64" s="15"/>
      <c r="BAU64" s="15"/>
      <c r="BAV64" s="15"/>
      <c r="BAW64" s="15"/>
      <c r="BAX64" s="15"/>
      <c r="BAY64" s="15"/>
      <c r="BAZ64" s="15"/>
      <c r="BBA64" s="15"/>
      <c r="BBB64" s="15"/>
      <c r="BBC64" s="15"/>
      <c r="BBD64" s="15"/>
      <c r="BBE64" s="15"/>
      <c r="BBF64" s="15"/>
      <c r="BBG64" s="15"/>
      <c r="BBH64" s="15"/>
      <c r="BBI64" s="15"/>
      <c r="BBJ64" s="15"/>
      <c r="BBK64" s="15"/>
      <c r="BBL64" s="15"/>
      <c r="BBM64" s="15"/>
      <c r="BBN64" s="15"/>
      <c r="BBO64" s="15"/>
      <c r="BBP64" s="15"/>
      <c r="BBQ64" s="15"/>
      <c r="BBR64" s="15"/>
      <c r="BBS64" s="15"/>
      <c r="BBT64" s="15"/>
      <c r="BBU64" s="15"/>
      <c r="BBV64" s="15"/>
      <c r="BBW64" s="15"/>
      <c r="BBX64" s="15"/>
      <c r="BBY64" s="15"/>
      <c r="BBZ64" s="15"/>
      <c r="BCA64" s="15"/>
      <c r="BCB64" s="15"/>
      <c r="BCC64" s="15"/>
      <c r="BCD64" s="15"/>
      <c r="BCE64" s="15"/>
      <c r="BCF64" s="15"/>
      <c r="BCG64" s="15"/>
      <c r="BCH64" s="15"/>
      <c r="BCI64" s="15"/>
      <c r="BCJ64" s="15"/>
      <c r="BCK64" s="15"/>
      <c r="BCL64" s="15"/>
      <c r="BCM64" s="15"/>
      <c r="BCN64" s="15"/>
      <c r="BCO64" s="15"/>
      <c r="BCP64" s="15"/>
      <c r="BCQ64" s="15"/>
      <c r="BCR64" s="15"/>
      <c r="BCS64" s="15"/>
      <c r="BCT64" s="15"/>
      <c r="BCU64" s="15"/>
      <c r="BCV64" s="15"/>
      <c r="BCW64" s="15"/>
      <c r="BCX64" s="15"/>
      <c r="BCY64" s="15"/>
      <c r="BCZ64" s="15"/>
      <c r="BDA64" s="15"/>
      <c r="BDB64" s="15"/>
      <c r="BDC64" s="15"/>
      <c r="BDD64" s="15"/>
      <c r="BDE64" s="15"/>
      <c r="BDF64" s="15"/>
      <c r="BDG64" s="15"/>
      <c r="BDH64" s="15"/>
      <c r="BDI64" s="15"/>
      <c r="BDJ64" s="15"/>
      <c r="BDK64" s="15"/>
      <c r="BDL64" s="15"/>
      <c r="BDM64" s="15"/>
      <c r="BDN64" s="15"/>
      <c r="BDO64" s="15"/>
      <c r="BDP64" s="15"/>
      <c r="BDQ64" s="15"/>
      <c r="BDR64" s="15"/>
      <c r="BDS64" s="15"/>
      <c r="BDT64" s="15"/>
      <c r="BDU64" s="15"/>
      <c r="BDV64" s="15"/>
      <c r="BDW64" s="15"/>
      <c r="BDX64" s="15"/>
      <c r="BDY64" s="15"/>
      <c r="BDZ64" s="15"/>
      <c r="BEA64" s="15"/>
      <c r="BEB64" s="15"/>
      <c r="BEC64" s="15"/>
      <c r="BED64" s="15"/>
      <c r="BEE64" s="15"/>
      <c r="BEF64" s="15"/>
      <c r="BEG64" s="15"/>
      <c r="BEH64" s="15"/>
      <c r="BEI64" s="15"/>
      <c r="BEJ64" s="15"/>
      <c r="BEK64" s="15"/>
      <c r="BEL64" s="15"/>
      <c r="BEM64" s="15"/>
      <c r="BEN64" s="15"/>
      <c r="BEO64" s="15"/>
      <c r="BEP64" s="15"/>
      <c r="BEQ64" s="15"/>
      <c r="BER64" s="15"/>
      <c r="BES64" s="15"/>
      <c r="BET64" s="15"/>
      <c r="BEU64" s="15"/>
      <c r="BEV64" s="15"/>
      <c r="BEW64" s="15"/>
      <c r="BEX64" s="15"/>
      <c r="BEY64" s="15"/>
      <c r="BEZ64" s="15"/>
      <c r="BFA64" s="15"/>
      <c r="BFB64" s="15"/>
      <c r="BFC64" s="15"/>
      <c r="BFD64" s="15"/>
      <c r="BFE64" s="15"/>
      <c r="BFF64" s="15"/>
      <c r="BFG64" s="15"/>
      <c r="BFH64" s="15"/>
      <c r="BFI64" s="15"/>
      <c r="BFJ64" s="15"/>
      <c r="BFK64" s="15"/>
      <c r="BFL64" s="15"/>
      <c r="BFM64" s="15"/>
      <c r="BFN64" s="15"/>
      <c r="BFO64" s="15"/>
      <c r="BFP64" s="15"/>
      <c r="BFQ64" s="15"/>
      <c r="BFR64" s="15"/>
      <c r="BFS64" s="15"/>
      <c r="BFT64" s="15"/>
      <c r="BFU64" s="15"/>
      <c r="BFV64" s="15"/>
      <c r="BFW64" s="15"/>
      <c r="BFX64" s="15"/>
      <c r="BFY64" s="15"/>
      <c r="BFZ64" s="15"/>
      <c r="BGA64" s="15"/>
      <c r="BGB64" s="15"/>
      <c r="BGC64" s="15"/>
      <c r="BGD64" s="15"/>
      <c r="BGE64" s="15"/>
      <c r="BGF64" s="15"/>
      <c r="BGG64" s="15"/>
      <c r="BGH64" s="15"/>
      <c r="BGI64" s="15"/>
      <c r="BGJ64" s="15"/>
      <c r="BGK64" s="15"/>
      <c r="BGL64" s="15"/>
      <c r="BGM64" s="15"/>
      <c r="BGN64" s="15"/>
      <c r="BGO64" s="15"/>
      <c r="BGP64" s="15"/>
      <c r="BGQ64" s="15"/>
      <c r="BGR64" s="15"/>
      <c r="BGS64" s="15"/>
      <c r="BGT64" s="15"/>
      <c r="BGU64" s="15"/>
      <c r="BGV64" s="15"/>
      <c r="BGW64" s="15"/>
      <c r="BGX64" s="15"/>
      <c r="BGY64" s="15"/>
      <c r="BGZ64" s="15"/>
      <c r="BHA64" s="15"/>
      <c r="BHB64" s="15"/>
      <c r="BHC64" s="15"/>
      <c r="BHD64" s="15"/>
      <c r="BHE64" s="15"/>
      <c r="BHF64" s="15"/>
      <c r="BHG64" s="15"/>
      <c r="BHH64" s="15"/>
      <c r="BHI64" s="15"/>
      <c r="BHJ64" s="15"/>
      <c r="BHK64" s="15"/>
      <c r="BHL64" s="15"/>
      <c r="BHM64" s="15"/>
      <c r="BHN64" s="15"/>
      <c r="BHO64" s="15"/>
      <c r="BHP64" s="15"/>
      <c r="BHQ64" s="15"/>
      <c r="BHR64" s="15"/>
      <c r="BHS64" s="15"/>
      <c r="BHT64" s="15"/>
      <c r="BHU64" s="15"/>
      <c r="BHV64" s="15"/>
      <c r="BHW64" s="15"/>
      <c r="BHX64" s="15"/>
      <c r="BHY64" s="15"/>
      <c r="BHZ64" s="15"/>
      <c r="BIA64" s="15"/>
      <c r="BIB64" s="15"/>
      <c r="BIC64" s="15"/>
      <c r="BID64" s="15"/>
      <c r="BIE64" s="15"/>
      <c r="BIF64" s="15"/>
      <c r="BIG64" s="15"/>
      <c r="BIH64" s="15"/>
      <c r="BII64" s="15"/>
      <c r="BIJ64" s="15"/>
      <c r="BIK64" s="15"/>
      <c r="BIL64" s="15"/>
      <c r="BIM64" s="15"/>
      <c r="BIN64" s="15"/>
      <c r="BIO64" s="15"/>
      <c r="BIP64" s="15"/>
      <c r="BIQ64" s="15"/>
      <c r="BIR64" s="15"/>
      <c r="BIS64" s="15"/>
      <c r="BIT64" s="15"/>
      <c r="BIU64" s="15"/>
      <c r="BIV64" s="15"/>
      <c r="BIW64" s="15"/>
      <c r="BIX64" s="15"/>
      <c r="BIY64" s="15"/>
      <c r="BIZ64" s="15"/>
      <c r="BJA64" s="15"/>
      <c r="BJB64" s="15"/>
      <c r="BJC64" s="15"/>
      <c r="BJD64" s="15"/>
      <c r="BJE64" s="15"/>
      <c r="BJF64" s="15"/>
      <c r="BJG64" s="15"/>
      <c r="BJH64" s="15"/>
      <c r="BJI64" s="15"/>
      <c r="BJJ64" s="15"/>
      <c r="BJK64" s="15"/>
      <c r="BJL64" s="15"/>
      <c r="BJM64" s="15"/>
      <c r="BJN64" s="15"/>
      <c r="BJO64" s="15"/>
      <c r="BJP64" s="15"/>
      <c r="BJQ64" s="15"/>
      <c r="BJR64" s="15"/>
      <c r="BJS64" s="15"/>
      <c r="BJT64" s="15"/>
      <c r="BJU64" s="15"/>
      <c r="BJV64" s="15"/>
      <c r="BJW64" s="15"/>
      <c r="BJX64" s="15"/>
      <c r="BJY64" s="15"/>
      <c r="BJZ64" s="15"/>
      <c r="BKA64" s="15"/>
      <c r="BKB64" s="15"/>
      <c r="BKC64" s="15"/>
      <c r="BKD64" s="15"/>
      <c r="BKE64" s="15"/>
      <c r="BKF64" s="15"/>
      <c r="BKG64" s="15"/>
      <c r="BKH64" s="15"/>
      <c r="BKI64" s="15"/>
      <c r="BKJ64" s="15"/>
      <c r="BKK64" s="15"/>
      <c r="BKL64" s="15"/>
      <c r="BKM64" s="15"/>
      <c r="BKN64" s="15"/>
      <c r="BKO64" s="15"/>
      <c r="BKP64" s="15"/>
      <c r="BKQ64" s="15"/>
      <c r="BKR64" s="15"/>
      <c r="BKS64" s="15"/>
      <c r="BKT64" s="15"/>
      <c r="BKU64" s="15"/>
      <c r="BKV64" s="15"/>
      <c r="BKW64" s="15"/>
      <c r="BKX64" s="15"/>
      <c r="BKY64" s="15"/>
      <c r="BKZ64" s="15"/>
      <c r="BLA64" s="15"/>
      <c r="BLB64" s="15"/>
      <c r="BLC64" s="15"/>
      <c r="BLD64" s="15"/>
      <c r="BLE64" s="15"/>
      <c r="BLF64" s="15"/>
      <c r="BLG64" s="15"/>
      <c r="BLH64" s="15"/>
      <c r="BLI64" s="15"/>
      <c r="BLJ64" s="15"/>
      <c r="BLK64" s="15"/>
      <c r="BLL64" s="15"/>
      <c r="BLM64" s="15"/>
      <c r="BLN64" s="15"/>
      <c r="BLO64" s="15"/>
      <c r="BLP64" s="15"/>
      <c r="BLQ64" s="15"/>
      <c r="BLR64" s="15"/>
      <c r="BLS64" s="15"/>
      <c r="BLT64" s="15"/>
      <c r="BLU64" s="15"/>
      <c r="BLV64" s="15"/>
      <c r="BLW64" s="15"/>
      <c r="BLX64" s="15"/>
      <c r="BLY64" s="15"/>
      <c r="BLZ64" s="15"/>
      <c r="BMA64" s="15"/>
      <c r="BMB64" s="15"/>
      <c r="BMC64" s="15"/>
      <c r="BMD64" s="15"/>
      <c r="BME64" s="15"/>
      <c r="BMF64" s="15"/>
      <c r="BMG64" s="15"/>
      <c r="BMH64" s="15"/>
      <c r="BMI64" s="15"/>
      <c r="BMJ64" s="15"/>
      <c r="BMK64" s="15"/>
      <c r="BML64" s="15"/>
      <c r="BMM64" s="15"/>
      <c r="BMN64" s="15"/>
      <c r="BMO64" s="15"/>
      <c r="BMP64" s="15"/>
      <c r="BMQ64" s="15"/>
      <c r="BMR64" s="15"/>
      <c r="BMS64" s="15"/>
      <c r="BMT64" s="15"/>
      <c r="BMU64" s="15"/>
      <c r="BMV64" s="15"/>
      <c r="BMW64" s="15"/>
      <c r="BMX64" s="15"/>
      <c r="BMY64" s="15"/>
      <c r="BMZ64" s="15"/>
      <c r="BNA64" s="15"/>
      <c r="BNB64" s="15"/>
      <c r="BNC64" s="15"/>
      <c r="BND64" s="15"/>
      <c r="BNE64" s="15"/>
      <c r="BNF64" s="15"/>
      <c r="BNG64" s="15"/>
      <c r="BNH64" s="15"/>
      <c r="BNI64" s="15"/>
      <c r="BNJ64" s="15"/>
      <c r="BNK64" s="15"/>
      <c r="BNL64" s="15"/>
      <c r="BNM64" s="15"/>
      <c r="BNN64" s="15"/>
      <c r="BNO64" s="15"/>
      <c r="BNP64" s="15"/>
      <c r="BNQ64" s="15"/>
      <c r="BNR64" s="15"/>
      <c r="BNS64" s="15"/>
      <c r="BNT64" s="15"/>
      <c r="BNU64" s="15"/>
      <c r="BNV64" s="15"/>
      <c r="BNW64" s="15"/>
      <c r="BNX64" s="15"/>
      <c r="BNY64" s="15"/>
      <c r="BNZ64" s="15"/>
      <c r="BOA64" s="15"/>
      <c r="BOB64" s="15"/>
      <c r="BOC64" s="15"/>
      <c r="BOD64" s="15"/>
      <c r="BOE64" s="15"/>
      <c r="BOF64" s="15"/>
      <c r="BOG64" s="15"/>
      <c r="BOH64" s="15"/>
      <c r="BOI64" s="15"/>
      <c r="BOJ64" s="15"/>
      <c r="BOK64" s="15"/>
      <c r="BOL64" s="15"/>
      <c r="BOM64" s="15"/>
      <c r="BON64" s="15"/>
      <c r="BOO64" s="15"/>
      <c r="BOP64" s="15"/>
      <c r="BOQ64" s="15"/>
      <c r="BOR64" s="15"/>
      <c r="BOS64" s="15"/>
      <c r="BOT64" s="15"/>
      <c r="BOU64" s="15"/>
      <c r="BOV64" s="15"/>
      <c r="BOW64" s="15"/>
      <c r="BOX64" s="15"/>
      <c r="BOY64" s="15"/>
      <c r="BOZ64" s="15"/>
      <c r="BPA64" s="15"/>
      <c r="BPB64" s="15"/>
      <c r="BPC64" s="15"/>
      <c r="BPD64" s="15"/>
      <c r="BPE64" s="15"/>
      <c r="BPF64" s="15"/>
      <c r="BPG64" s="15"/>
      <c r="BPH64" s="15"/>
      <c r="BPI64" s="15"/>
      <c r="BPJ64" s="15"/>
      <c r="BPK64" s="15"/>
      <c r="BPL64" s="15"/>
      <c r="BPM64" s="15"/>
      <c r="BPN64" s="15"/>
      <c r="BPO64" s="15"/>
      <c r="BPP64" s="15"/>
      <c r="BPQ64" s="15"/>
      <c r="BPR64" s="15"/>
      <c r="BPS64" s="15"/>
      <c r="BPT64" s="15"/>
      <c r="BPU64" s="15"/>
      <c r="BPV64" s="15"/>
      <c r="BPW64" s="15"/>
      <c r="BPX64" s="15"/>
      <c r="BPY64" s="15"/>
      <c r="BPZ64" s="15"/>
      <c r="BQA64" s="15"/>
      <c r="BQB64" s="15"/>
      <c r="BQC64" s="15"/>
      <c r="BQD64" s="15"/>
      <c r="BQE64" s="15"/>
      <c r="BQF64" s="15"/>
      <c r="BQG64" s="15"/>
      <c r="BQH64" s="15"/>
      <c r="BQI64" s="15"/>
      <c r="BQJ64" s="15"/>
      <c r="BQK64" s="15"/>
      <c r="BQL64" s="15"/>
      <c r="BQM64" s="15"/>
      <c r="BQN64" s="15"/>
      <c r="BQO64" s="15"/>
      <c r="BQP64" s="15"/>
      <c r="BQQ64" s="15"/>
      <c r="BQR64" s="15"/>
      <c r="BQS64" s="15"/>
      <c r="BQT64" s="15"/>
      <c r="BQU64" s="15"/>
      <c r="BQV64" s="15"/>
      <c r="BQW64" s="15"/>
      <c r="BQX64" s="15"/>
      <c r="BQY64" s="15"/>
      <c r="BQZ64" s="15"/>
      <c r="BRA64" s="15"/>
      <c r="BRB64" s="15"/>
      <c r="BRC64" s="15"/>
      <c r="BRD64" s="15"/>
      <c r="BRE64" s="15"/>
      <c r="BRF64" s="15"/>
      <c r="BRG64" s="15"/>
      <c r="BRH64" s="15"/>
      <c r="BRI64" s="15"/>
      <c r="BRJ64" s="15"/>
      <c r="BRK64" s="15"/>
      <c r="BRL64" s="15"/>
      <c r="BRM64" s="15"/>
      <c r="BRN64" s="15"/>
      <c r="BRO64" s="15"/>
      <c r="BRP64" s="15"/>
      <c r="BRQ64" s="15"/>
      <c r="BRR64" s="15"/>
      <c r="BRS64" s="15"/>
      <c r="BRT64" s="15"/>
      <c r="BRU64" s="15"/>
      <c r="BRV64" s="15"/>
      <c r="BRW64" s="15"/>
      <c r="BRX64" s="15"/>
      <c r="BRY64" s="15"/>
      <c r="BRZ64" s="15"/>
      <c r="BSA64" s="15"/>
      <c r="BSB64" s="15"/>
      <c r="BSC64" s="15"/>
      <c r="BSD64" s="15"/>
      <c r="BSE64" s="15"/>
      <c r="BSF64" s="15"/>
      <c r="BSG64" s="15"/>
      <c r="BSH64" s="15"/>
      <c r="BSI64" s="15"/>
      <c r="BSJ64" s="15"/>
      <c r="BSK64" s="15"/>
      <c r="BSL64" s="15"/>
      <c r="BSM64" s="15"/>
      <c r="BSN64" s="15"/>
      <c r="BSO64" s="15"/>
      <c r="BSP64" s="15"/>
      <c r="BSQ64" s="15"/>
      <c r="BSR64" s="15"/>
      <c r="BSS64" s="15"/>
      <c r="BST64" s="15"/>
      <c r="BSU64" s="15"/>
      <c r="BSV64" s="15"/>
      <c r="BSW64" s="15"/>
      <c r="BSX64" s="15"/>
      <c r="BSY64" s="15"/>
      <c r="BSZ64" s="15"/>
      <c r="BTA64" s="15"/>
      <c r="BTB64" s="15"/>
      <c r="BTC64" s="15"/>
      <c r="BTD64" s="15"/>
      <c r="BTE64" s="15"/>
      <c r="BTF64" s="15"/>
      <c r="BTG64" s="15"/>
      <c r="BTH64" s="15"/>
      <c r="BTI64" s="15"/>
      <c r="BTJ64" s="15"/>
      <c r="BTK64" s="15"/>
      <c r="BTL64" s="15"/>
      <c r="BTM64" s="15"/>
      <c r="BTN64" s="15"/>
      <c r="BTO64" s="15"/>
      <c r="BTP64" s="15"/>
      <c r="BTQ64" s="15"/>
      <c r="BTR64" s="15"/>
      <c r="BTS64" s="15"/>
      <c r="BTT64" s="15"/>
      <c r="BTU64" s="15"/>
      <c r="BTV64" s="15"/>
      <c r="BTW64" s="15"/>
      <c r="BTX64" s="15"/>
      <c r="BTY64" s="15"/>
      <c r="BTZ64" s="15"/>
      <c r="BUA64" s="15"/>
      <c r="BUB64" s="15"/>
      <c r="BUC64" s="15"/>
      <c r="BUD64" s="15"/>
      <c r="BUE64" s="15"/>
      <c r="BUF64" s="15"/>
      <c r="BUG64" s="15"/>
      <c r="BUH64" s="15"/>
      <c r="BUI64" s="15"/>
      <c r="BUJ64" s="15"/>
      <c r="BUK64" s="15"/>
      <c r="BUL64" s="15"/>
      <c r="BUM64" s="15"/>
      <c r="BUN64" s="15"/>
      <c r="BUO64" s="15"/>
      <c r="BUP64" s="15"/>
      <c r="BUQ64" s="15"/>
      <c r="BUR64" s="15"/>
      <c r="BUS64" s="15"/>
      <c r="BUT64" s="15"/>
      <c r="BUU64" s="15"/>
      <c r="BUV64" s="15"/>
      <c r="BUW64" s="15"/>
      <c r="BUX64" s="15"/>
      <c r="BUY64" s="15"/>
      <c r="BUZ64" s="15"/>
      <c r="BVA64" s="15"/>
      <c r="BVB64" s="15"/>
      <c r="BVC64" s="15"/>
      <c r="BVD64" s="15"/>
      <c r="BVE64" s="15"/>
      <c r="BVF64" s="15"/>
      <c r="BVG64" s="15"/>
      <c r="BVH64" s="15"/>
      <c r="BVI64" s="15"/>
      <c r="BVJ64" s="15"/>
      <c r="BVK64" s="15"/>
      <c r="BVL64" s="15"/>
      <c r="BVM64" s="15"/>
      <c r="BVN64" s="15"/>
      <c r="BVO64" s="15"/>
      <c r="BVP64" s="15"/>
      <c r="BVQ64" s="15"/>
      <c r="BVR64" s="15"/>
      <c r="BVS64" s="15"/>
      <c r="BVT64" s="15"/>
      <c r="BVU64" s="15"/>
      <c r="BVV64" s="15"/>
      <c r="BVW64" s="15"/>
      <c r="BVX64" s="15"/>
      <c r="BVY64" s="15"/>
      <c r="BVZ64" s="15"/>
      <c r="BWA64" s="15"/>
      <c r="BWB64" s="15"/>
      <c r="BWC64" s="15"/>
      <c r="BWD64" s="15"/>
      <c r="BWE64" s="15"/>
      <c r="BWF64" s="15"/>
      <c r="BWG64" s="15"/>
      <c r="BWH64" s="15"/>
      <c r="BWI64" s="15"/>
      <c r="BWJ64" s="15"/>
      <c r="BWK64" s="15"/>
      <c r="BWL64" s="15"/>
      <c r="BWM64" s="15"/>
      <c r="BWN64" s="15"/>
      <c r="BWO64" s="15"/>
      <c r="BWP64" s="15"/>
      <c r="BWQ64" s="15"/>
      <c r="BWR64" s="15"/>
      <c r="BWS64" s="15"/>
      <c r="BWT64" s="15"/>
      <c r="BWU64" s="15"/>
      <c r="BWV64" s="15"/>
      <c r="BWW64" s="15"/>
      <c r="BWX64" s="15"/>
      <c r="BWY64" s="15"/>
      <c r="BWZ64" s="15"/>
      <c r="BXA64" s="15"/>
      <c r="BXB64" s="15"/>
      <c r="BXC64" s="15"/>
      <c r="BXD64" s="15"/>
      <c r="BXE64" s="15"/>
      <c r="BXF64" s="15"/>
      <c r="BXG64" s="15"/>
      <c r="BXH64" s="15"/>
      <c r="BXI64" s="15"/>
      <c r="BXJ64" s="15"/>
      <c r="BXK64" s="15"/>
      <c r="BXL64" s="15"/>
      <c r="BXM64" s="15"/>
      <c r="BXN64" s="15"/>
      <c r="BXO64" s="15"/>
      <c r="BXP64" s="15"/>
      <c r="BXQ64" s="15"/>
      <c r="BXR64" s="15"/>
      <c r="BXS64" s="15"/>
      <c r="BXT64" s="15"/>
      <c r="BXU64" s="15"/>
      <c r="BXV64" s="15"/>
      <c r="BXW64" s="15"/>
      <c r="BXX64" s="15"/>
      <c r="BXY64" s="15"/>
      <c r="BXZ64" s="15"/>
      <c r="BYA64" s="15"/>
      <c r="BYB64" s="15"/>
      <c r="BYC64" s="15"/>
      <c r="BYD64" s="15"/>
      <c r="BYE64" s="15"/>
      <c r="BYF64" s="15"/>
      <c r="BYG64" s="15"/>
      <c r="BYH64" s="15"/>
      <c r="BYI64" s="15"/>
      <c r="BYJ64" s="15"/>
      <c r="BYK64" s="15"/>
      <c r="BYL64" s="15"/>
      <c r="BYM64" s="15"/>
      <c r="BYN64" s="15"/>
      <c r="BYO64" s="15"/>
      <c r="BYP64" s="15"/>
      <c r="BYQ64" s="15"/>
      <c r="BYR64" s="15"/>
      <c r="BYS64" s="15"/>
      <c r="BYT64" s="15"/>
      <c r="BYU64" s="15"/>
      <c r="BYV64" s="15"/>
      <c r="BYW64" s="15"/>
      <c r="BYX64" s="15"/>
      <c r="BYY64" s="15"/>
      <c r="BYZ64" s="15"/>
      <c r="BZA64" s="15"/>
      <c r="BZB64" s="15"/>
      <c r="BZC64" s="15"/>
      <c r="BZD64" s="15"/>
      <c r="BZE64" s="15"/>
      <c r="BZF64" s="15"/>
      <c r="BZG64" s="15"/>
      <c r="BZH64" s="15"/>
      <c r="BZI64" s="15"/>
      <c r="BZJ64" s="15"/>
      <c r="BZK64" s="15"/>
      <c r="BZL64" s="15"/>
      <c r="BZM64" s="15"/>
      <c r="BZN64" s="15"/>
      <c r="BZO64" s="15"/>
      <c r="BZP64" s="15"/>
      <c r="BZQ64" s="15"/>
      <c r="BZR64" s="15"/>
      <c r="BZS64" s="15"/>
      <c r="BZT64" s="15"/>
      <c r="BZU64" s="15"/>
      <c r="BZV64" s="15"/>
      <c r="BZW64" s="15"/>
      <c r="BZX64" s="15"/>
      <c r="BZY64" s="15"/>
      <c r="BZZ64" s="15"/>
      <c r="CAA64" s="15"/>
      <c r="CAB64" s="15"/>
      <c r="CAC64" s="15"/>
      <c r="CAD64" s="15"/>
      <c r="CAE64" s="15"/>
      <c r="CAF64" s="15"/>
      <c r="CAG64" s="15"/>
      <c r="CAH64" s="15"/>
      <c r="CAI64" s="15"/>
      <c r="CAJ64" s="15"/>
      <c r="CAK64" s="15"/>
      <c r="CAL64" s="15"/>
      <c r="CAM64" s="15"/>
      <c r="CAN64" s="15"/>
      <c r="CAO64" s="15"/>
      <c r="CAP64" s="15"/>
      <c r="CAQ64" s="15"/>
      <c r="CAR64" s="15"/>
      <c r="CAS64" s="15"/>
      <c r="CAT64" s="15"/>
      <c r="CAU64" s="15"/>
      <c r="CAV64" s="15"/>
      <c r="CAW64" s="15"/>
      <c r="CAX64" s="15"/>
      <c r="CAY64" s="15"/>
      <c r="CAZ64" s="15"/>
      <c r="CBA64" s="15"/>
      <c r="CBB64" s="15"/>
      <c r="CBC64" s="15"/>
      <c r="CBD64" s="15"/>
      <c r="CBE64" s="15"/>
      <c r="CBF64" s="15"/>
      <c r="CBG64" s="15"/>
      <c r="CBH64" s="15"/>
      <c r="CBI64" s="15"/>
      <c r="CBJ64" s="15"/>
      <c r="CBK64" s="15"/>
      <c r="CBL64" s="15"/>
      <c r="CBM64" s="15"/>
      <c r="CBN64" s="15"/>
      <c r="CBO64" s="15"/>
      <c r="CBP64" s="15"/>
      <c r="CBQ64" s="15"/>
      <c r="CBR64" s="15"/>
      <c r="CBS64" s="15"/>
      <c r="CBT64" s="15"/>
      <c r="CBU64" s="15"/>
      <c r="CBV64" s="15"/>
      <c r="CBW64" s="15"/>
      <c r="CBX64" s="15"/>
      <c r="CBY64" s="15"/>
      <c r="CBZ64" s="15"/>
      <c r="CCA64" s="15"/>
      <c r="CCB64" s="15"/>
      <c r="CCC64" s="15"/>
      <c r="CCD64" s="15"/>
      <c r="CCE64" s="15"/>
      <c r="CCF64" s="15"/>
      <c r="CCG64" s="15"/>
      <c r="CCH64" s="15"/>
      <c r="CCI64" s="15"/>
      <c r="CCJ64" s="15"/>
      <c r="CCK64" s="15"/>
      <c r="CCL64" s="15"/>
      <c r="CCM64" s="15"/>
      <c r="CCN64" s="15"/>
      <c r="CCO64" s="15"/>
      <c r="CCP64" s="15"/>
      <c r="CCQ64" s="15"/>
      <c r="CCR64" s="15"/>
      <c r="CCS64" s="15"/>
      <c r="CCT64" s="15"/>
      <c r="CCU64" s="15"/>
      <c r="CCV64" s="15"/>
      <c r="CCW64" s="15"/>
      <c r="CCX64" s="15"/>
      <c r="CCY64" s="15"/>
      <c r="CCZ64" s="15"/>
      <c r="CDA64" s="15"/>
      <c r="CDB64" s="15"/>
      <c r="CDC64" s="15"/>
      <c r="CDD64" s="15"/>
      <c r="CDE64" s="15"/>
      <c r="CDF64" s="15"/>
      <c r="CDG64" s="15"/>
      <c r="CDH64" s="15"/>
      <c r="CDI64" s="15"/>
      <c r="CDJ64" s="15"/>
      <c r="CDK64" s="15"/>
      <c r="CDL64" s="15"/>
      <c r="CDM64" s="15"/>
      <c r="CDN64" s="15"/>
      <c r="CDO64" s="15"/>
      <c r="CDP64" s="15"/>
      <c r="CDQ64" s="15"/>
      <c r="CDR64" s="15"/>
      <c r="CDS64" s="15"/>
      <c r="CDT64" s="15"/>
      <c r="CDU64" s="15"/>
      <c r="CDV64" s="15"/>
      <c r="CDW64" s="15"/>
      <c r="CDX64" s="15"/>
      <c r="CDY64" s="15"/>
      <c r="CDZ64" s="15"/>
      <c r="CEA64" s="15"/>
      <c r="CEB64" s="15"/>
      <c r="CEC64" s="15"/>
      <c r="CED64" s="15"/>
      <c r="CEE64" s="15"/>
      <c r="CEF64" s="15"/>
      <c r="CEG64" s="15"/>
      <c r="CEH64" s="15"/>
      <c r="CEI64" s="15"/>
      <c r="CEJ64" s="15"/>
      <c r="CEK64" s="15"/>
      <c r="CEL64" s="15"/>
      <c r="CEM64" s="15"/>
      <c r="CEN64" s="15"/>
      <c r="CEO64" s="15"/>
      <c r="CEP64" s="15"/>
      <c r="CEQ64" s="15"/>
      <c r="CER64" s="15"/>
      <c r="CES64" s="15"/>
      <c r="CET64" s="15"/>
      <c r="CEU64" s="15"/>
      <c r="CEV64" s="15"/>
      <c r="CEW64" s="15"/>
      <c r="CEX64" s="15"/>
      <c r="CEY64" s="15"/>
      <c r="CEZ64" s="15"/>
      <c r="CFA64" s="15"/>
      <c r="CFB64" s="15"/>
      <c r="CFC64" s="15"/>
      <c r="CFD64" s="15"/>
      <c r="CFE64" s="15"/>
      <c r="CFF64" s="15"/>
      <c r="CFG64" s="15"/>
      <c r="CFH64" s="15"/>
      <c r="CFI64" s="15"/>
      <c r="CFJ64" s="15"/>
      <c r="CFK64" s="15"/>
      <c r="CFL64" s="15"/>
      <c r="CFM64" s="15"/>
      <c r="CFN64" s="15"/>
      <c r="CFO64" s="15"/>
      <c r="CFP64" s="15"/>
      <c r="CFQ64" s="15"/>
      <c r="CFR64" s="15"/>
      <c r="CFS64" s="15"/>
      <c r="CFT64" s="15"/>
      <c r="CFU64" s="15"/>
      <c r="CFV64" s="15"/>
      <c r="CFW64" s="15"/>
      <c r="CFX64" s="15"/>
      <c r="CFY64" s="15"/>
      <c r="CFZ64" s="15"/>
      <c r="CGA64" s="15"/>
      <c r="CGB64" s="15"/>
      <c r="CGC64" s="15"/>
      <c r="CGD64" s="15"/>
      <c r="CGE64" s="15"/>
      <c r="CGF64" s="15"/>
      <c r="CGG64" s="15"/>
      <c r="CGH64" s="15"/>
      <c r="CGI64" s="15"/>
      <c r="CGJ64" s="15"/>
      <c r="CGK64" s="15"/>
      <c r="CGL64" s="15"/>
      <c r="CGM64" s="15"/>
      <c r="CGN64" s="15"/>
      <c r="CGO64" s="15"/>
      <c r="CGP64" s="15"/>
      <c r="CGQ64" s="15"/>
      <c r="CGR64" s="15"/>
      <c r="CGS64" s="15"/>
      <c r="CGT64" s="15"/>
      <c r="CGU64" s="15"/>
      <c r="CGV64" s="15"/>
      <c r="CGW64" s="15"/>
      <c r="CGX64" s="15"/>
      <c r="CGY64" s="15"/>
      <c r="CGZ64" s="15"/>
      <c r="CHA64" s="15"/>
      <c r="CHB64" s="15"/>
      <c r="CHC64" s="15"/>
      <c r="CHD64" s="15"/>
      <c r="CHE64" s="15"/>
      <c r="CHF64" s="15"/>
      <c r="CHG64" s="15"/>
      <c r="CHH64" s="15"/>
      <c r="CHI64" s="15"/>
      <c r="CHJ64" s="15"/>
      <c r="CHK64" s="15"/>
      <c r="CHL64" s="15"/>
      <c r="CHM64" s="15"/>
      <c r="CHN64" s="15"/>
      <c r="CHO64" s="15"/>
      <c r="CHP64" s="15"/>
      <c r="CHQ64" s="15"/>
      <c r="CHR64" s="15"/>
      <c r="CHS64" s="15"/>
      <c r="CHT64" s="15"/>
      <c r="CHU64" s="15"/>
      <c r="CHV64" s="15"/>
      <c r="CHW64" s="15"/>
      <c r="CHX64" s="15"/>
      <c r="CHY64" s="15"/>
      <c r="CHZ64" s="15"/>
      <c r="CIA64" s="15"/>
      <c r="CIB64" s="15"/>
      <c r="CIC64" s="15"/>
      <c r="CID64" s="15"/>
      <c r="CIE64" s="15"/>
      <c r="CIF64" s="15"/>
      <c r="CIG64" s="15"/>
      <c r="CIH64" s="15"/>
      <c r="CII64" s="15"/>
      <c r="CIJ64" s="15"/>
      <c r="CIK64" s="15"/>
      <c r="CIL64" s="15"/>
      <c r="CIM64" s="15"/>
      <c r="CIN64" s="15"/>
      <c r="CIO64" s="15"/>
      <c r="CIP64" s="15"/>
      <c r="CIQ64" s="15"/>
      <c r="CIR64" s="15"/>
      <c r="CIS64" s="15"/>
      <c r="CIT64" s="15"/>
      <c r="CIU64" s="15"/>
      <c r="CIV64" s="15"/>
      <c r="CIW64" s="15"/>
      <c r="CIX64" s="15"/>
      <c r="CIY64" s="15"/>
      <c r="CIZ64" s="15"/>
      <c r="CJA64" s="15"/>
      <c r="CJB64" s="15"/>
      <c r="CJC64" s="15"/>
      <c r="CJD64" s="15"/>
      <c r="CJE64" s="15"/>
      <c r="CJF64" s="15"/>
      <c r="CJG64" s="15"/>
      <c r="CJH64" s="15"/>
      <c r="CJI64" s="15"/>
      <c r="CJJ64" s="15"/>
      <c r="CJK64" s="15"/>
      <c r="CJL64" s="15"/>
      <c r="CJM64" s="15"/>
      <c r="CJN64" s="15"/>
      <c r="CJO64" s="15"/>
      <c r="CJP64" s="15"/>
      <c r="CJQ64" s="15"/>
      <c r="CJR64" s="15"/>
      <c r="CJS64" s="15"/>
      <c r="CJT64" s="15"/>
      <c r="CJU64" s="15"/>
      <c r="CJV64" s="15"/>
      <c r="CJW64" s="15"/>
      <c r="CJX64" s="15"/>
      <c r="CJY64" s="15"/>
      <c r="CJZ64" s="15"/>
      <c r="CKA64" s="15"/>
      <c r="CKB64" s="15"/>
      <c r="CKC64" s="15"/>
      <c r="CKD64" s="15"/>
      <c r="CKE64" s="15"/>
      <c r="CKF64" s="15"/>
      <c r="CKG64" s="15"/>
      <c r="CKH64" s="15"/>
      <c r="CKI64" s="15"/>
      <c r="CKJ64" s="15"/>
      <c r="CKK64" s="15"/>
      <c r="CKL64" s="15"/>
      <c r="CKM64" s="15"/>
      <c r="CKN64" s="15"/>
      <c r="CKO64" s="15"/>
      <c r="CKP64" s="15"/>
      <c r="CKQ64" s="15"/>
      <c r="CKR64" s="15"/>
      <c r="CKS64" s="15"/>
      <c r="CKT64" s="15"/>
      <c r="CKU64" s="15"/>
      <c r="CKV64" s="15"/>
      <c r="CKW64" s="15"/>
      <c r="CKX64" s="15"/>
      <c r="CKY64" s="15"/>
      <c r="CKZ64" s="15"/>
      <c r="CLA64" s="15"/>
      <c r="CLB64" s="15"/>
      <c r="CLC64" s="15"/>
      <c r="CLD64" s="15"/>
      <c r="CLE64" s="15"/>
      <c r="CLF64" s="15"/>
      <c r="CLG64" s="15"/>
      <c r="CLH64" s="15"/>
      <c r="CLI64" s="15"/>
      <c r="CLJ64" s="15"/>
      <c r="CLK64" s="15"/>
      <c r="CLL64" s="15"/>
      <c r="CLM64" s="15"/>
      <c r="CLN64" s="15"/>
      <c r="CLO64" s="15"/>
      <c r="CLP64" s="15"/>
      <c r="CLQ64" s="15"/>
      <c r="CLR64" s="15"/>
      <c r="CLS64" s="15"/>
      <c r="CLT64" s="15"/>
      <c r="CLU64" s="15"/>
      <c r="CLV64" s="15"/>
      <c r="CLW64" s="15"/>
      <c r="CLX64" s="15"/>
      <c r="CLY64" s="15"/>
      <c r="CLZ64" s="15"/>
      <c r="CMA64" s="15"/>
      <c r="CMB64" s="15"/>
      <c r="CMC64" s="15"/>
      <c r="CMD64" s="15"/>
      <c r="CME64" s="15"/>
      <c r="CMF64" s="15"/>
      <c r="CMG64" s="15"/>
      <c r="CMH64" s="15"/>
      <c r="CMI64" s="15"/>
      <c r="CMJ64" s="15"/>
      <c r="CMK64" s="15"/>
      <c r="CML64" s="15"/>
      <c r="CMM64" s="15"/>
      <c r="CMN64" s="15"/>
      <c r="CMO64" s="15"/>
      <c r="CMP64" s="15"/>
      <c r="CMQ64" s="15"/>
      <c r="CMR64" s="15"/>
      <c r="CMS64" s="15"/>
      <c r="CMT64" s="15"/>
      <c r="CMU64" s="15"/>
      <c r="CMV64" s="15"/>
      <c r="CMW64" s="15"/>
      <c r="CMX64" s="15"/>
      <c r="CMY64" s="15"/>
      <c r="CMZ64" s="15"/>
      <c r="CNA64" s="15"/>
      <c r="CNB64" s="15"/>
      <c r="CNC64" s="15"/>
      <c r="CND64" s="15"/>
      <c r="CNE64" s="15"/>
      <c r="CNF64" s="15"/>
      <c r="CNG64" s="15"/>
      <c r="CNH64" s="15"/>
      <c r="CNI64" s="15"/>
      <c r="CNJ64" s="15"/>
      <c r="CNK64" s="15"/>
      <c r="CNL64" s="15"/>
      <c r="CNM64" s="15"/>
      <c r="CNN64" s="15"/>
      <c r="CNO64" s="15"/>
      <c r="CNP64" s="15"/>
      <c r="CNQ64" s="15"/>
      <c r="CNR64" s="15"/>
      <c r="CNS64" s="15"/>
      <c r="CNT64" s="15"/>
      <c r="CNU64" s="15"/>
      <c r="CNV64" s="15"/>
      <c r="CNW64" s="15"/>
      <c r="CNX64" s="15"/>
      <c r="CNY64" s="15"/>
      <c r="CNZ64" s="15"/>
      <c r="COA64" s="15"/>
      <c r="COB64" s="15"/>
      <c r="COC64" s="15"/>
      <c r="COD64" s="15"/>
      <c r="COE64" s="15"/>
      <c r="COF64" s="15"/>
      <c r="COG64" s="15"/>
      <c r="COH64" s="15"/>
      <c r="COI64" s="15"/>
      <c r="COJ64" s="15"/>
      <c r="COK64" s="15"/>
      <c r="COL64" s="15"/>
      <c r="COM64" s="15"/>
      <c r="CON64" s="15"/>
      <c r="COO64" s="15"/>
      <c r="COP64" s="15"/>
      <c r="COQ64" s="15"/>
      <c r="COR64" s="15"/>
      <c r="COS64" s="15"/>
      <c r="COT64" s="15"/>
      <c r="COU64" s="15"/>
      <c r="COV64" s="15"/>
      <c r="COW64" s="15"/>
      <c r="COX64" s="15"/>
      <c r="COY64" s="15"/>
      <c r="COZ64" s="15"/>
      <c r="CPA64" s="15"/>
      <c r="CPB64" s="15"/>
      <c r="CPC64" s="15"/>
      <c r="CPD64" s="15"/>
      <c r="CPE64" s="15"/>
      <c r="CPF64" s="15"/>
      <c r="CPG64" s="15"/>
      <c r="CPH64" s="15"/>
      <c r="CPI64" s="15"/>
      <c r="CPJ64" s="15"/>
      <c r="CPK64" s="15"/>
      <c r="CPL64" s="15"/>
      <c r="CPM64" s="15"/>
      <c r="CPN64" s="15"/>
      <c r="CPO64" s="15"/>
      <c r="CPP64" s="15"/>
      <c r="CPQ64" s="15"/>
      <c r="CPR64" s="15"/>
      <c r="CPS64" s="15"/>
      <c r="CPT64" s="15"/>
      <c r="CPU64" s="15"/>
      <c r="CPV64" s="15"/>
      <c r="CPW64" s="15"/>
      <c r="CPX64" s="15"/>
      <c r="CPY64" s="15"/>
      <c r="CPZ64" s="15"/>
      <c r="CQA64" s="15"/>
      <c r="CQB64" s="15"/>
      <c r="CQC64" s="15"/>
      <c r="CQD64" s="15"/>
      <c r="CQE64" s="15"/>
      <c r="CQF64" s="15"/>
      <c r="CQG64" s="15"/>
      <c r="CQH64" s="15"/>
      <c r="CQI64" s="15"/>
      <c r="CQJ64" s="15"/>
      <c r="CQK64" s="15"/>
      <c r="CQL64" s="15"/>
      <c r="CQM64" s="15"/>
      <c r="CQN64" s="15"/>
      <c r="CQO64" s="15"/>
      <c r="CQP64" s="15"/>
      <c r="CQQ64" s="15"/>
      <c r="CQR64" s="15"/>
      <c r="CQS64" s="15"/>
      <c r="CQT64" s="15"/>
      <c r="CQU64" s="15"/>
      <c r="CQV64" s="15"/>
      <c r="CQW64" s="15"/>
      <c r="CQX64" s="15"/>
      <c r="CQY64" s="15"/>
      <c r="CQZ64" s="15"/>
      <c r="CRA64" s="15"/>
      <c r="CRB64" s="15"/>
      <c r="CRC64" s="15"/>
      <c r="CRD64" s="15"/>
      <c r="CRE64" s="15"/>
      <c r="CRF64" s="15"/>
      <c r="CRG64" s="15"/>
      <c r="CRH64" s="15"/>
      <c r="CRI64" s="15"/>
      <c r="CRJ64" s="15"/>
      <c r="CRK64" s="15"/>
      <c r="CRL64" s="15"/>
      <c r="CRM64" s="15"/>
      <c r="CRN64" s="15"/>
      <c r="CRO64" s="15"/>
      <c r="CRP64" s="15"/>
      <c r="CRQ64" s="15"/>
      <c r="CRR64" s="15"/>
      <c r="CRS64" s="15"/>
      <c r="CRT64" s="15"/>
      <c r="CRU64" s="15"/>
      <c r="CRV64" s="15"/>
      <c r="CRW64" s="15"/>
      <c r="CRX64" s="15"/>
      <c r="CRY64" s="15"/>
      <c r="CRZ64" s="15"/>
      <c r="CSA64" s="15"/>
      <c r="CSB64" s="15"/>
      <c r="CSC64" s="15"/>
      <c r="CSD64" s="15"/>
      <c r="CSE64" s="15"/>
      <c r="CSF64" s="15"/>
      <c r="CSG64" s="15"/>
      <c r="CSH64" s="15"/>
      <c r="CSI64" s="15"/>
      <c r="CSJ64" s="15"/>
      <c r="CSK64" s="15"/>
      <c r="CSL64" s="15"/>
      <c r="CSM64" s="15"/>
      <c r="CSN64" s="15"/>
      <c r="CSO64" s="15"/>
      <c r="CSP64" s="15"/>
      <c r="CSQ64" s="15"/>
      <c r="CSR64" s="15"/>
      <c r="CSS64" s="15"/>
      <c r="CST64" s="15"/>
      <c r="CSU64" s="15"/>
      <c r="CSV64" s="15"/>
      <c r="CSW64" s="15"/>
      <c r="CSX64" s="15"/>
      <c r="CSY64" s="15"/>
      <c r="CSZ64" s="15"/>
      <c r="CTA64" s="15"/>
      <c r="CTB64" s="15"/>
      <c r="CTC64" s="15"/>
      <c r="CTD64" s="15"/>
      <c r="CTE64" s="15"/>
      <c r="CTF64" s="15"/>
      <c r="CTG64" s="15"/>
      <c r="CTH64" s="15"/>
      <c r="CTI64" s="15"/>
      <c r="CTJ64" s="15"/>
      <c r="CTK64" s="15"/>
      <c r="CTL64" s="15"/>
      <c r="CTM64" s="15"/>
      <c r="CTN64" s="15"/>
      <c r="CTO64" s="15"/>
      <c r="CTP64" s="15"/>
      <c r="CTQ64" s="15"/>
      <c r="CTR64" s="15"/>
      <c r="CTS64" s="15"/>
      <c r="CTT64" s="15"/>
      <c r="CTU64" s="15"/>
      <c r="CTV64" s="15"/>
      <c r="CTW64" s="15"/>
      <c r="CTX64" s="15"/>
      <c r="CTY64" s="15"/>
      <c r="CTZ64" s="15"/>
      <c r="CUA64" s="15"/>
      <c r="CUB64" s="15"/>
      <c r="CUC64" s="15"/>
      <c r="CUD64" s="15"/>
      <c r="CUE64" s="15"/>
      <c r="CUF64" s="15"/>
      <c r="CUG64" s="15"/>
      <c r="CUH64" s="15"/>
      <c r="CUI64" s="15"/>
      <c r="CUJ64" s="15"/>
      <c r="CUK64" s="15"/>
      <c r="CUL64" s="15"/>
      <c r="CUM64" s="15"/>
      <c r="CUN64" s="15"/>
      <c r="CUO64" s="15"/>
      <c r="CUP64" s="15"/>
      <c r="CUQ64" s="15"/>
      <c r="CUR64" s="15"/>
      <c r="CUS64" s="15"/>
      <c r="CUT64" s="15"/>
      <c r="CUU64" s="15"/>
      <c r="CUV64" s="15"/>
      <c r="CUW64" s="15"/>
      <c r="CUX64" s="15"/>
      <c r="CUY64" s="15"/>
      <c r="CUZ64" s="15"/>
      <c r="CVA64" s="15"/>
      <c r="CVB64" s="15"/>
      <c r="CVC64" s="15"/>
      <c r="CVD64" s="15"/>
      <c r="CVE64" s="15"/>
      <c r="CVF64" s="15"/>
      <c r="CVG64" s="15"/>
      <c r="CVH64" s="15"/>
      <c r="CVI64" s="15"/>
      <c r="CVJ64" s="15"/>
      <c r="CVK64" s="15"/>
      <c r="CVL64" s="15"/>
      <c r="CVM64" s="15"/>
      <c r="CVN64" s="15"/>
      <c r="CVO64" s="15"/>
      <c r="CVP64" s="15"/>
      <c r="CVQ64" s="15"/>
      <c r="CVR64" s="15"/>
      <c r="CVS64" s="15"/>
      <c r="CVT64" s="15"/>
      <c r="CVU64" s="15"/>
      <c r="CVV64" s="15"/>
      <c r="CVW64" s="15"/>
      <c r="CVX64" s="15"/>
      <c r="CVY64" s="15"/>
      <c r="CVZ64" s="15"/>
      <c r="CWA64" s="15"/>
      <c r="CWB64" s="15"/>
      <c r="CWC64" s="15"/>
      <c r="CWD64" s="15"/>
      <c r="CWE64" s="15"/>
      <c r="CWF64" s="15"/>
      <c r="CWG64" s="15"/>
      <c r="CWH64" s="15"/>
      <c r="CWI64" s="15"/>
      <c r="CWJ64" s="15"/>
      <c r="CWK64" s="15"/>
      <c r="CWL64" s="15"/>
      <c r="CWM64" s="15"/>
      <c r="CWN64" s="15"/>
      <c r="CWO64" s="15"/>
      <c r="CWP64" s="15"/>
      <c r="CWQ64" s="15"/>
      <c r="CWR64" s="15"/>
      <c r="CWS64" s="15"/>
      <c r="CWT64" s="15"/>
      <c r="CWU64" s="15"/>
      <c r="CWV64" s="15"/>
      <c r="CWW64" s="15"/>
      <c r="CWX64" s="15"/>
      <c r="CWY64" s="15"/>
      <c r="CWZ64" s="15"/>
      <c r="CXA64" s="15"/>
      <c r="CXB64" s="15"/>
      <c r="CXC64" s="15"/>
      <c r="CXD64" s="15"/>
      <c r="CXE64" s="15"/>
      <c r="CXF64" s="15"/>
      <c r="CXG64" s="15"/>
      <c r="CXH64" s="15"/>
      <c r="CXI64" s="15"/>
      <c r="CXJ64" s="15"/>
      <c r="CXK64" s="15"/>
      <c r="CXL64" s="15"/>
      <c r="CXM64" s="15"/>
      <c r="CXN64" s="15"/>
      <c r="CXO64" s="15"/>
      <c r="CXP64" s="15"/>
      <c r="CXQ64" s="15"/>
      <c r="CXR64" s="15"/>
      <c r="CXS64" s="15"/>
      <c r="CXT64" s="15"/>
      <c r="CXU64" s="15"/>
      <c r="CXV64" s="15"/>
      <c r="CXW64" s="15"/>
      <c r="CXX64" s="15"/>
      <c r="CXY64" s="15"/>
      <c r="CXZ64" s="15"/>
      <c r="CYA64" s="15"/>
      <c r="CYB64" s="15"/>
      <c r="CYC64" s="15"/>
      <c r="CYD64" s="15"/>
      <c r="CYE64" s="15"/>
      <c r="CYF64" s="15"/>
      <c r="CYG64" s="15"/>
      <c r="CYH64" s="15"/>
      <c r="CYI64" s="15"/>
      <c r="CYJ64" s="15"/>
      <c r="CYK64" s="15"/>
      <c r="CYL64" s="15"/>
      <c r="CYM64" s="15"/>
      <c r="CYN64" s="15"/>
      <c r="CYO64" s="15"/>
      <c r="CYP64" s="15"/>
      <c r="CYQ64" s="15"/>
      <c r="CYR64" s="15"/>
      <c r="CYS64" s="15"/>
      <c r="CYT64" s="15"/>
      <c r="CYU64" s="15"/>
      <c r="CYV64" s="15"/>
      <c r="CYW64" s="15"/>
      <c r="CYX64" s="15"/>
      <c r="CYY64" s="15"/>
      <c r="CYZ64" s="15"/>
      <c r="CZA64" s="15"/>
      <c r="CZB64" s="15"/>
      <c r="CZC64" s="15"/>
      <c r="CZD64" s="15"/>
      <c r="CZE64" s="15"/>
      <c r="CZF64" s="15"/>
      <c r="CZG64" s="15"/>
      <c r="CZH64" s="15"/>
      <c r="CZI64" s="15"/>
      <c r="CZJ64" s="15"/>
      <c r="CZK64" s="15"/>
      <c r="CZL64" s="15"/>
      <c r="CZM64" s="15"/>
      <c r="CZN64" s="15"/>
      <c r="CZO64" s="15"/>
      <c r="CZP64" s="15"/>
      <c r="CZQ64" s="15"/>
      <c r="CZR64" s="15"/>
      <c r="CZS64" s="15"/>
      <c r="CZT64" s="15"/>
      <c r="CZU64" s="15"/>
      <c r="CZV64" s="15"/>
      <c r="CZW64" s="15"/>
      <c r="CZX64" s="15"/>
      <c r="CZY64" s="15"/>
      <c r="CZZ64" s="15"/>
      <c r="DAA64" s="15"/>
      <c r="DAB64" s="15"/>
      <c r="DAC64" s="15"/>
      <c r="DAD64" s="15"/>
      <c r="DAE64" s="15"/>
      <c r="DAF64" s="15"/>
      <c r="DAG64" s="15"/>
      <c r="DAH64" s="15"/>
      <c r="DAI64" s="15"/>
      <c r="DAJ64" s="15"/>
      <c r="DAK64" s="15"/>
      <c r="DAL64" s="15"/>
      <c r="DAM64" s="15"/>
      <c r="DAN64" s="15"/>
      <c r="DAO64" s="15"/>
      <c r="DAP64" s="15"/>
      <c r="DAQ64" s="15"/>
      <c r="DAR64" s="15"/>
      <c r="DAS64" s="15"/>
      <c r="DAT64" s="15"/>
      <c r="DAU64" s="15"/>
      <c r="DAV64" s="15"/>
      <c r="DAW64" s="15"/>
      <c r="DAX64" s="15"/>
      <c r="DAY64" s="15"/>
      <c r="DAZ64" s="15"/>
      <c r="DBA64" s="15"/>
      <c r="DBB64" s="15"/>
      <c r="DBC64" s="15"/>
      <c r="DBD64" s="15"/>
      <c r="DBE64" s="15"/>
      <c r="DBF64" s="15"/>
      <c r="DBG64" s="15"/>
      <c r="DBH64" s="15"/>
      <c r="DBI64" s="15"/>
      <c r="DBJ64" s="15"/>
      <c r="DBK64" s="15"/>
      <c r="DBL64" s="15"/>
      <c r="DBM64" s="15"/>
      <c r="DBN64" s="15"/>
      <c r="DBO64" s="15"/>
      <c r="DBP64" s="15"/>
      <c r="DBQ64" s="15"/>
      <c r="DBR64" s="15"/>
      <c r="DBS64" s="15"/>
      <c r="DBT64" s="15"/>
      <c r="DBU64" s="15"/>
      <c r="DBV64" s="15"/>
      <c r="DBW64" s="15"/>
      <c r="DBX64" s="15"/>
      <c r="DBY64" s="15"/>
      <c r="DBZ64" s="15"/>
      <c r="DCA64" s="15"/>
      <c r="DCB64" s="15"/>
      <c r="DCC64" s="15"/>
      <c r="DCD64" s="15"/>
      <c r="DCE64" s="15"/>
      <c r="DCF64" s="15"/>
      <c r="DCG64" s="15"/>
      <c r="DCH64" s="15"/>
      <c r="DCI64" s="15"/>
      <c r="DCJ64" s="15"/>
      <c r="DCK64" s="15"/>
      <c r="DCL64" s="15"/>
      <c r="DCM64" s="15"/>
      <c r="DCN64" s="15"/>
      <c r="DCO64" s="15"/>
      <c r="DCP64" s="15"/>
      <c r="DCQ64" s="15"/>
      <c r="DCR64" s="15"/>
      <c r="DCS64" s="15"/>
      <c r="DCT64" s="15"/>
      <c r="DCU64" s="15"/>
      <c r="DCV64" s="15"/>
      <c r="DCW64" s="15"/>
      <c r="DCX64" s="15"/>
      <c r="DCY64" s="15"/>
      <c r="DCZ64" s="15"/>
      <c r="DDA64" s="15"/>
      <c r="DDB64" s="15"/>
      <c r="DDC64" s="15"/>
      <c r="DDD64" s="15"/>
      <c r="DDE64" s="15"/>
      <c r="DDF64" s="15"/>
      <c r="DDG64" s="15"/>
      <c r="DDH64" s="15"/>
      <c r="DDI64" s="15"/>
      <c r="DDJ64" s="15"/>
      <c r="DDK64" s="15"/>
      <c r="DDL64" s="15"/>
      <c r="DDM64" s="15"/>
      <c r="DDN64" s="15"/>
      <c r="DDO64" s="15"/>
      <c r="DDP64" s="15"/>
      <c r="DDQ64" s="15"/>
      <c r="DDR64" s="15"/>
      <c r="DDS64" s="15"/>
      <c r="DDT64" s="15"/>
      <c r="DDU64" s="15"/>
      <c r="DDV64" s="15"/>
      <c r="DDW64" s="15"/>
      <c r="DDX64" s="15"/>
      <c r="DDY64" s="15"/>
      <c r="DDZ64" s="15"/>
      <c r="DEA64" s="15"/>
      <c r="DEB64" s="15"/>
      <c r="DEC64" s="15"/>
      <c r="DED64" s="15"/>
      <c r="DEE64" s="15"/>
      <c r="DEF64" s="15"/>
      <c r="DEG64" s="15"/>
      <c r="DEH64" s="15"/>
      <c r="DEI64" s="15"/>
      <c r="DEJ64" s="15"/>
      <c r="DEK64" s="15"/>
      <c r="DEL64" s="15"/>
      <c r="DEM64" s="15"/>
      <c r="DEN64" s="15"/>
      <c r="DEO64" s="15"/>
      <c r="DEP64" s="15"/>
      <c r="DEQ64" s="15"/>
      <c r="DER64" s="15"/>
      <c r="DES64" s="15"/>
      <c r="DET64" s="15"/>
      <c r="DEU64" s="15"/>
      <c r="DEV64" s="15"/>
      <c r="DEW64" s="15"/>
      <c r="DEX64" s="15"/>
      <c r="DEY64" s="15"/>
      <c r="DEZ64" s="15"/>
      <c r="DFA64" s="15"/>
      <c r="DFB64" s="15"/>
      <c r="DFC64" s="15"/>
      <c r="DFD64" s="15"/>
      <c r="DFE64" s="15"/>
      <c r="DFF64" s="15"/>
      <c r="DFG64" s="15"/>
      <c r="DFH64" s="15"/>
      <c r="DFI64" s="15"/>
      <c r="DFJ64" s="15"/>
      <c r="DFK64" s="15"/>
      <c r="DFL64" s="15"/>
      <c r="DFM64" s="15"/>
      <c r="DFN64" s="15"/>
      <c r="DFO64" s="15"/>
      <c r="DFP64" s="15"/>
      <c r="DFQ64" s="15"/>
      <c r="DFR64" s="15"/>
      <c r="DFS64" s="15"/>
      <c r="DFT64" s="15"/>
      <c r="DFU64" s="15"/>
      <c r="DFV64" s="15"/>
      <c r="DFW64" s="15"/>
      <c r="DFX64" s="15"/>
      <c r="DFY64" s="15"/>
      <c r="DFZ64" s="15"/>
      <c r="DGA64" s="15"/>
      <c r="DGB64" s="15"/>
      <c r="DGC64" s="15"/>
      <c r="DGD64" s="15"/>
      <c r="DGE64" s="15"/>
      <c r="DGF64" s="15"/>
      <c r="DGG64" s="15"/>
      <c r="DGH64" s="15"/>
      <c r="DGI64" s="15"/>
      <c r="DGJ64" s="15"/>
      <c r="DGK64" s="15"/>
      <c r="DGL64" s="15"/>
      <c r="DGM64" s="15"/>
      <c r="DGN64" s="15"/>
      <c r="DGO64" s="15"/>
      <c r="DGP64" s="15"/>
      <c r="DGQ64" s="15"/>
      <c r="DGR64" s="15"/>
      <c r="DGS64" s="15"/>
      <c r="DGT64" s="15"/>
      <c r="DGU64" s="15"/>
      <c r="DGV64" s="15"/>
      <c r="DGW64" s="15"/>
      <c r="DGX64" s="15"/>
      <c r="DGY64" s="15"/>
      <c r="DGZ64" s="15"/>
      <c r="DHA64" s="15"/>
      <c r="DHB64" s="15"/>
      <c r="DHC64" s="15"/>
      <c r="DHD64" s="15"/>
      <c r="DHE64" s="15"/>
      <c r="DHF64" s="15"/>
      <c r="DHG64" s="15"/>
      <c r="DHH64" s="15"/>
      <c r="DHI64" s="15"/>
      <c r="DHJ64" s="15"/>
      <c r="DHK64" s="15"/>
      <c r="DHL64" s="15"/>
      <c r="DHM64" s="15"/>
      <c r="DHN64" s="15"/>
      <c r="DHO64" s="15"/>
      <c r="DHP64" s="15"/>
      <c r="DHQ64" s="15"/>
      <c r="DHR64" s="15"/>
      <c r="DHS64" s="15"/>
      <c r="DHT64" s="15"/>
      <c r="DHU64" s="15"/>
      <c r="DHV64" s="15"/>
      <c r="DHW64" s="15"/>
      <c r="DHX64" s="15"/>
      <c r="DHY64" s="15"/>
      <c r="DHZ64" s="15"/>
      <c r="DIA64" s="15"/>
      <c r="DIB64" s="15"/>
      <c r="DIC64" s="15"/>
      <c r="DID64" s="15"/>
      <c r="DIE64" s="15"/>
      <c r="DIF64" s="15"/>
      <c r="DIG64" s="15"/>
      <c r="DIH64" s="15"/>
      <c r="DII64" s="15"/>
      <c r="DIJ64" s="15"/>
      <c r="DIK64" s="15"/>
      <c r="DIL64" s="15"/>
      <c r="DIM64" s="15"/>
      <c r="DIN64" s="15"/>
      <c r="DIO64" s="15"/>
      <c r="DIP64" s="15"/>
      <c r="DIQ64" s="15"/>
      <c r="DIR64" s="15"/>
      <c r="DIS64" s="15"/>
      <c r="DIT64" s="15"/>
      <c r="DIU64" s="15"/>
      <c r="DIV64" s="15"/>
      <c r="DIW64" s="15"/>
      <c r="DIX64" s="15"/>
      <c r="DIY64" s="15"/>
      <c r="DIZ64" s="15"/>
      <c r="DJA64" s="15"/>
      <c r="DJB64" s="15"/>
      <c r="DJC64" s="15"/>
      <c r="DJD64" s="15"/>
      <c r="DJE64" s="15"/>
      <c r="DJF64" s="15"/>
      <c r="DJG64" s="15"/>
      <c r="DJH64" s="15"/>
      <c r="DJI64" s="15"/>
      <c r="DJJ64" s="15"/>
      <c r="DJK64" s="15"/>
      <c r="DJL64" s="15"/>
      <c r="DJM64" s="15"/>
      <c r="DJN64" s="15"/>
      <c r="DJO64" s="15"/>
      <c r="DJP64" s="15"/>
      <c r="DJQ64" s="15"/>
      <c r="DJR64" s="15"/>
      <c r="DJS64" s="15"/>
      <c r="DJT64" s="15"/>
      <c r="DJU64" s="15"/>
      <c r="DJV64" s="15"/>
      <c r="DJW64" s="15"/>
      <c r="DJX64" s="15"/>
      <c r="DJY64" s="15"/>
      <c r="DJZ64" s="15"/>
      <c r="DKA64" s="15"/>
      <c r="DKB64" s="15"/>
      <c r="DKC64" s="15"/>
      <c r="DKD64" s="15"/>
      <c r="DKE64" s="15"/>
      <c r="DKF64" s="15"/>
      <c r="DKG64" s="15"/>
      <c r="DKH64" s="15"/>
      <c r="DKI64" s="15"/>
      <c r="DKJ64" s="15"/>
      <c r="DKK64" s="15"/>
      <c r="DKL64" s="15"/>
      <c r="DKM64" s="15"/>
      <c r="DKN64" s="15"/>
      <c r="DKO64" s="15"/>
      <c r="DKP64" s="15"/>
      <c r="DKQ64" s="15"/>
      <c r="DKR64" s="15"/>
      <c r="DKS64" s="15"/>
      <c r="DKT64" s="15"/>
      <c r="DKU64" s="15"/>
      <c r="DKV64" s="15"/>
      <c r="DKW64" s="15"/>
      <c r="DKX64" s="15"/>
      <c r="DKY64" s="15"/>
      <c r="DKZ64" s="15"/>
      <c r="DLA64" s="15"/>
      <c r="DLB64" s="15"/>
      <c r="DLC64" s="15"/>
      <c r="DLD64" s="15"/>
      <c r="DLE64" s="15"/>
      <c r="DLF64" s="15"/>
      <c r="DLG64" s="15"/>
      <c r="DLH64" s="15"/>
      <c r="DLI64" s="15"/>
      <c r="DLJ64" s="15"/>
      <c r="DLK64" s="15"/>
      <c r="DLL64" s="15"/>
      <c r="DLM64" s="15"/>
      <c r="DLN64" s="15"/>
      <c r="DLO64" s="15"/>
      <c r="DLP64" s="15"/>
      <c r="DLQ64" s="15"/>
      <c r="DLR64" s="15"/>
      <c r="DLS64" s="15"/>
      <c r="DLT64" s="15"/>
      <c r="DLU64" s="15"/>
      <c r="DLV64" s="15"/>
      <c r="DLW64" s="15"/>
      <c r="DLX64" s="15"/>
      <c r="DLY64" s="15"/>
      <c r="DLZ64" s="15"/>
      <c r="DMA64" s="15"/>
      <c r="DMB64" s="15"/>
      <c r="DMC64" s="15"/>
      <c r="DMD64" s="15"/>
      <c r="DME64" s="15"/>
      <c r="DMF64" s="15"/>
      <c r="DMG64" s="15"/>
      <c r="DMH64" s="15"/>
      <c r="DMI64" s="15"/>
      <c r="DMJ64" s="15"/>
      <c r="DMK64" s="15"/>
      <c r="DML64" s="15"/>
      <c r="DMM64" s="15"/>
      <c r="DMN64" s="15"/>
      <c r="DMO64" s="15"/>
      <c r="DMP64" s="15"/>
      <c r="DMQ64" s="15"/>
      <c r="DMR64" s="15"/>
      <c r="DMS64" s="15"/>
      <c r="DMT64" s="15"/>
      <c r="DMU64" s="15"/>
      <c r="DMV64" s="15"/>
      <c r="DMW64" s="15"/>
      <c r="DMX64" s="15"/>
      <c r="DMY64" s="15"/>
      <c r="DMZ64" s="15"/>
      <c r="DNA64" s="15"/>
      <c r="DNB64" s="15"/>
      <c r="DNC64" s="15"/>
      <c r="DND64" s="15"/>
      <c r="DNE64" s="15"/>
      <c r="DNF64" s="15"/>
      <c r="DNG64" s="15"/>
      <c r="DNH64" s="15"/>
      <c r="DNI64" s="15"/>
      <c r="DNJ64" s="15"/>
      <c r="DNK64" s="15"/>
      <c r="DNL64" s="15"/>
      <c r="DNM64" s="15"/>
      <c r="DNN64" s="15"/>
      <c r="DNO64" s="15"/>
      <c r="DNP64" s="15"/>
      <c r="DNQ64" s="15"/>
      <c r="DNR64" s="15"/>
      <c r="DNS64" s="15"/>
      <c r="DNT64" s="15"/>
      <c r="DNU64" s="15"/>
      <c r="DNV64" s="15"/>
      <c r="DNW64" s="15"/>
      <c r="DNX64" s="15"/>
      <c r="DNY64" s="15"/>
      <c r="DNZ64" s="15"/>
      <c r="DOA64" s="15"/>
      <c r="DOB64" s="15"/>
      <c r="DOC64" s="15"/>
      <c r="DOD64" s="15"/>
      <c r="DOE64" s="15"/>
      <c r="DOF64" s="15"/>
      <c r="DOG64" s="15"/>
      <c r="DOH64" s="15"/>
      <c r="DOI64" s="15"/>
      <c r="DOJ64" s="15"/>
      <c r="DOK64" s="15"/>
      <c r="DOL64" s="15"/>
      <c r="DOM64" s="15"/>
      <c r="DON64" s="15"/>
      <c r="DOO64" s="15"/>
      <c r="DOP64" s="15"/>
      <c r="DOQ64" s="15"/>
      <c r="DOR64" s="15"/>
      <c r="DOS64" s="15"/>
      <c r="DOT64" s="15"/>
      <c r="DOU64" s="15"/>
      <c r="DOV64" s="15"/>
      <c r="DOW64" s="15"/>
      <c r="DOX64" s="15"/>
      <c r="DOY64" s="15"/>
      <c r="DOZ64" s="15"/>
      <c r="DPA64" s="15"/>
      <c r="DPB64" s="15"/>
      <c r="DPC64" s="15"/>
      <c r="DPD64" s="15"/>
      <c r="DPE64" s="15"/>
      <c r="DPF64" s="15"/>
      <c r="DPG64" s="15"/>
      <c r="DPH64" s="15"/>
      <c r="DPI64" s="15"/>
      <c r="DPJ64" s="15"/>
      <c r="DPK64" s="15"/>
      <c r="DPL64" s="15"/>
      <c r="DPM64" s="15"/>
      <c r="DPN64" s="15"/>
      <c r="DPO64" s="15"/>
      <c r="DPP64" s="15"/>
      <c r="DPQ64" s="15"/>
      <c r="DPR64" s="15"/>
      <c r="DPS64" s="15"/>
      <c r="DPT64" s="15"/>
      <c r="DPU64" s="15"/>
      <c r="DPV64" s="15"/>
      <c r="DPW64" s="15"/>
      <c r="DPX64" s="15"/>
      <c r="DPY64" s="15"/>
      <c r="DPZ64" s="15"/>
      <c r="DQA64" s="15"/>
      <c r="DQB64" s="15"/>
      <c r="DQC64" s="15"/>
      <c r="DQD64" s="15"/>
      <c r="DQE64" s="15"/>
      <c r="DQF64" s="15"/>
      <c r="DQG64" s="15"/>
      <c r="DQH64" s="15"/>
      <c r="DQI64" s="15"/>
      <c r="DQJ64" s="15"/>
      <c r="DQK64" s="15"/>
      <c r="DQL64" s="15"/>
      <c r="DQM64" s="15"/>
      <c r="DQN64" s="15"/>
      <c r="DQO64" s="15"/>
      <c r="DQP64" s="15"/>
      <c r="DQQ64" s="15"/>
      <c r="DQR64" s="15"/>
      <c r="DQS64" s="15"/>
      <c r="DQT64" s="15"/>
      <c r="DQU64" s="15"/>
      <c r="DQV64" s="15"/>
      <c r="DQW64" s="15"/>
      <c r="DQX64" s="15"/>
      <c r="DQY64" s="15"/>
      <c r="DQZ64" s="15"/>
      <c r="DRA64" s="15"/>
      <c r="DRB64" s="15"/>
      <c r="DRC64" s="15"/>
      <c r="DRD64" s="15"/>
      <c r="DRE64" s="15"/>
      <c r="DRF64" s="15"/>
      <c r="DRG64" s="15"/>
      <c r="DRH64" s="15"/>
      <c r="DRI64" s="15"/>
      <c r="DRJ64" s="15"/>
      <c r="DRK64" s="15"/>
      <c r="DRL64" s="15"/>
      <c r="DRM64" s="15"/>
      <c r="DRN64" s="15"/>
      <c r="DRO64" s="15"/>
      <c r="DRP64" s="15"/>
      <c r="DRQ64" s="15"/>
      <c r="DRR64" s="15"/>
      <c r="DRS64" s="15"/>
      <c r="DRT64" s="15"/>
      <c r="DRU64" s="15"/>
      <c r="DRV64" s="15"/>
      <c r="DRW64" s="15"/>
      <c r="DRX64" s="15"/>
      <c r="DRY64" s="15"/>
      <c r="DRZ64" s="15"/>
      <c r="DSA64" s="15"/>
      <c r="DSB64" s="15"/>
      <c r="DSC64" s="15"/>
      <c r="DSD64" s="15"/>
      <c r="DSE64" s="15"/>
      <c r="DSF64" s="15"/>
      <c r="DSG64" s="15"/>
      <c r="DSH64" s="15"/>
      <c r="DSI64" s="15"/>
      <c r="DSJ64" s="15"/>
      <c r="DSK64" s="15"/>
      <c r="DSL64" s="15"/>
      <c r="DSM64" s="15"/>
      <c r="DSN64" s="15"/>
      <c r="DSO64" s="15"/>
      <c r="DSP64" s="15"/>
      <c r="DSQ64" s="15"/>
      <c r="DSR64" s="15"/>
      <c r="DSS64" s="15"/>
      <c r="DST64" s="15"/>
      <c r="DSU64" s="15"/>
      <c r="DSV64" s="15"/>
      <c r="DSW64" s="15"/>
      <c r="DSX64" s="15"/>
      <c r="DSY64" s="15"/>
      <c r="DSZ64" s="15"/>
      <c r="DTA64" s="15"/>
      <c r="DTB64" s="15"/>
      <c r="DTC64" s="15"/>
      <c r="DTD64" s="15"/>
      <c r="DTE64" s="15"/>
      <c r="DTF64" s="15"/>
      <c r="DTG64" s="15"/>
      <c r="DTH64" s="15"/>
      <c r="DTI64" s="15"/>
      <c r="DTJ64" s="15"/>
      <c r="DTK64" s="15"/>
      <c r="DTL64" s="15"/>
      <c r="DTM64" s="15"/>
      <c r="DTN64" s="15"/>
      <c r="DTO64" s="15"/>
      <c r="DTP64" s="15"/>
      <c r="DTQ64" s="15"/>
      <c r="DTR64" s="15"/>
      <c r="DTS64" s="15"/>
      <c r="DTT64" s="15"/>
      <c r="DTU64" s="15"/>
      <c r="DTV64" s="15"/>
      <c r="DTW64" s="15"/>
      <c r="DTX64" s="15"/>
      <c r="DTY64" s="15"/>
      <c r="DTZ64" s="15"/>
      <c r="DUA64" s="15"/>
      <c r="DUB64" s="15"/>
      <c r="DUC64" s="15"/>
      <c r="DUD64" s="15"/>
      <c r="DUE64" s="15"/>
      <c r="DUF64" s="15"/>
      <c r="DUG64" s="15"/>
      <c r="DUH64" s="15"/>
      <c r="DUI64" s="15"/>
      <c r="DUJ64" s="15"/>
      <c r="DUK64" s="15"/>
      <c r="DUL64" s="15"/>
      <c r="DUM64" s="15"/>
      <c r="DUN64" s="15"/>
      <c r="DUO64" s="15"/>
      <c r="DUP64" s="15"/>
      <c r="DUQ64" s="15"/>
      <c r="DUR64" s="15"/>
      <c r="DUS64" s="15"/>
      <c r="DUT64" s="15"/>
      <c r="DUU64" s="15"/>
      <c r="DUV64" s="15"/>
      <c r="DUW64" s="15"/>
      <c r="DUX64" s="15"/>
      <c r="DUY64" s="15"/>
      <c r="DUZ64" s="15"/>
      <c r="DVA64" s="15"/>
      <c r="DVB64" s="15"/>
      <c r="DVC64" s="15"/>
      <c r="DVD64" s="15"/>
      <c r="DVE64" s="15"/>
      <c r="DVF64" s="15"/>
      <c r="DVG64" s="15"/>
      <c r="DVH64" s="15"/>
      <c r="DVI64" s="15"/>
      <c r="DVJ64" s="15"/>
      <c r="DVK64" s="15"/>
      <c r="DVL64" s="15"/>
      <c r="DVM64" s="15"/>
      <c r="DVN64" s="15"/>
      <c r="DVO64" s="15"/>
      <c r="DVP64" s="15"/>
      <c r="DVQ64" s="15"/>
      <c r="DVR64" s="15"/>
      <c r="DVS64" s="15"/>
      <c r="DVT64" s="15"/>
      <c r="DVU64" s="15"/>
      <c r="DVV64" s="15"/>
      <c r="DVW64" s="15"/>
      <c r="DVX64" s="15"/>
      <c r="DVY64" s="15"/>
      <c r="DVZ64" s="15"/>
      <c r="DWA64" s="15"/>
      <c r="DWB64" s="15"/>
      <c r="DWC64" s="15"/>
      <c r="DWD64" s="15"/>
      <c r="DWE64" s="15"/>
      <c r="DWF64" s="15"/>
      <c r="DWG64" s="15"/>
      <c r="DWH64" s="15"/>
      <c r="DWI64" s="15"/>
      <c r="DWJ64" s="15"/>
      <c r="DWK64" s="15"/>
      <c r="DWL64" s="15"/>
      <c r="DWM64" s="15"/>
      <c r="DWN64" s="15"/>
      <c r="DWO64" s="15"/>
      <c r="DWP64" s="15"/>
      <c r="DWQ64" s="15"/>
      <c r="DWR64" s="15"/>
      <c r="DWS64" s="15"/>
      <c r="DWT64" s="15"/>
      <c r="DWU64" s="15"/>
      <c r="DWV64" s="15"/>
      <c r="DWW64" s="15"/>
      <c r="DWX64" s="15"/>
      <c r="DWY64" s="15"/>
      <c r="DWZ64" s="15"/>
      <c r="DXA64" s="15"/>
      <c r="DXB64" s="15"/>
      <c r="DXC64" s="15"/>
      <c r="DXD64" s="15"/>
      <c r="DXE64" s="15"/>
      <c r="DXF64" s="15"/>
      <c r="DXG64" s="15"/>
      <c r="DXH64" s="15"/>
      <c r="DXI64" s="15"/>
      <c r="DXJ64" s="15"/>
      <c r="DXK64" s="15"/>
      <c r="DXL64" s="15"/>
      <c r="DXM64" s="15"/>
      <c r="DXN64" s="15"/>
      <c r="DXO64" s="15"/>
      <c r="DXP64" s="15"/>
      <c r="DXQ64" s="15"/>
      <c r="DXR64" s="15"/>
      <c r="DXS64" s="15"/>
      <c r="DXT64" s="15"/>
      <c r="DXU64" s="15"/>
      <c r="DXV64" s="15"/>
      <c r="DXW64" s="15"/>
      <c r="DXX64" s="15"/>
      <c r="DXY64" s="15"/>
      <c r="DXZ64" s="15"/>
      <c r="DYA64" s="15"/>
      <c r="DYB64" s="15"/>
      <c r="DYC64" s="15"/>
      <c r="DYD64" s="15"/>
      <c r="DYE64" s="15"/>
      <c r="DYF64" s="15"/>
      <c r="DYG64" s="15"/>
      <c r="DYH64" s="15"/>
      <c r="DYI64" s="15"/>
      <c r="DYJ64" s="15"/>
      <c r="DYK64" s="15"/>
      <c r="DYL64" s="15"/>
      <c r="DYM64" s="15"/>
      <c r="DYN64" s="15"/>
      <c r="DYO64" s="15"/>
      <c r="DYP64" s="15"/>
      <c r="DYQ64" s="15"/>
      <c r="DYR64" s="15"/>
      <c r="DYS64" s="15"/>
      <c r="DYT64" s="15"/>
      <c r="DYU64" s="15"/>
      <c r="DYV64" s="15"/>
      <c r="DYW64" s="15"/>
      <c r="DYX64" s="15"/>
      <c r="DYY64" s="15"/>
      <c r="DYZ64" s="15"/>
      <c r="DZA64" s="15"/>
      <c r="DZB64" s="15"/>
      <c r="DZC64" s="15"/>
      <c r="DZD64" s="15"/>
      <c r="DZE64" s="15"/>
      <c r="DZF64" s="15"/>
      <c r="DZG64" s="15"/>
      <c r="DZH64" s="15"/>
      <c r="DZI64" s="15"/>
      <c r="DZJ64" s="15"/>
      <c r="DZK64" s="15"/>
      <c r="DZL64" s="15"/>
      <c r="DZM64" s="15"/>
      <c r="DZN64" s="15"/>
      <c r="DZO64" s="15"/>
      <c r="DZP64" s="15"/>
      <c r="DZQ64" s="15"/>
      <c r="DZR64" s="15"/>
      <c r="DZS64" s="15"/>
      <c r="DZT64" s="15"/>
      <c r="DZU64" s="15"/>
      <c r="DZV64" s="15"/>
      <c r="DZW64" s="15"/>
      <c r="DZX64" s="15"/>
      <c r="DZY64" s="15"/>
      <c r="DZZ64" s="15"/>
      <c r="EAA64" s="15"/>
      <c r="EAB64" s="15"/>
      <c r="EAC64" s="15"/>
      <c r="EAD64" s="15"/>
      <c r="EAE64" s="15"/>
      <c r="EAF64" s="15"/>
      <c r="EAG64" s="15"/>
      <c r="EAH64" s="15"/>
      <c r="EAI64" s="15"/>
      <c r="EAJ64" s="15"/>
      <c r="EAK64" s="15"/>
      <c r="EAL64" s="15"/>
      <c r="EAM64" s="15"/>
      <c r="EAN64" s="15"/>
      <c r="EAO64" s="15"/>
      <c r="EAP64" s="15"/>
      <c r="EAQ64" s="15"/>
      <c r="EAR64" s="15"/>
      <c r="EAS64" s="15"/>
      <c r="EAT64" s="15"/>
      <c r="EAU64" s="15"/>
      <c r="EAV64" s="15"/>
      <c r="EAW64" s="15"/>
      <c r="EAX64" s="15"/>
      <c r="EAY64" s="15"/>
      <c r="EAZ64" s="15"/>
      <c r="EBA64" s="15"/>
      <c r="EBB64" s="15"/>
      <c r="EBC64" s="15"/>
      <c r="EBD64" s="15"/>
      <c r="EBE64" s="15"/>
      <c r="EBF64" s="15"/>
      <c r="EBG64" s="15"/>
      <c r="EBH64" s="15"/>
      <c r="EBI64" s="15"/>
      <c r="EBJ64" s="15"/>
      <c r="EBK64" s="15"/>
      <c r="EBL64" s="15"/>
      <c r="EBM64" s="15"/>
      <c r="EBN64" s="15"/>
      <c r="EBO64" s="15"/>
      <c r="EBP64" s="15"/>
      <c r="EBQ64" s="15"/>
      <c r="EBR64" s="15"/>
      <c r="EBS64" s="15"/>
      <c r="EBT64" s="15"/>
      <c r="EBU64" s="15"/>
      <c r="EBV64" s="15"/>
      <c r="EBW64" s="15"/>
      <c r="EBX64" s="15"/>
      <c r="EBY64" s="15"/>
      <c r="EBZ64" s="15"/>
      <c r="ECA64" s="15"/>
      <c r="ECB64" s="15"/>
      <c r="ECC64" s="15"/>
      <c r="ECD64" s="15"/>
      <c r="ECE64" s="15"/>
      <c r="ECF64" s="15"/>
      <c r="ECG64" s="15"/>
      <c r="ECH64" s="15"/>
      <c r="ECI64" s="15"/>
      <c r="ECJ64" s="15"/>
      <c r="ECK64" s="15"/>
      <c r="ECL64" s="15"/>
      <c r="ECM64" s="15"/>
      <c r="ECN64" s="15"/>
      <c r="ECO64" s="15"/>
      <c r="ECP64" s="15"/>
      <c r="ECQ64" s="15"/>
      <c r="ECR64" s="15"/>
      <c r="ECS64" s="15"/>
      <c r="ECT64" s="15"/>
      <c r="ECU64" s="15"/>
      <c r="ECV64" s="15"/>
      <c r="ECW64" s="15"/>
      <c r="ECX64" s="15"/>
      <c r="ECY64" s="15"/>
      <c r="ECZ64" s="15"/>
      <c r="EDA64" s="15"/>
      <c r="EDB64" s="15"/>
      <c r="EDC64" s="15"/>
      <c r="EDD64" s="15"/>
      <c r="EDE64" s="15"/>
      <c r="EDF64" s="15"/>
      <c r="EDG64" s="15"/>
      <c r="EDH64" s="15"/>
      <c r="EDI64" s="15"/>
      <c r="EDJ64" s="15"/>
      <c r="EDK64" s="15"/>
      <c r="EDL64" s="15"/>
      <c r="EDM64" s="15"/>
      <c r="EDN64" s="15"/>
      <c r="EDO64" s="15"/>
      <c r="EDP64" s="15"/>
      <c r="EDQ64" s="15"/>
      <c r="EDR64" s="15"/>
      <c r="EDS64" s="15"/>
      <c r="EDT64" s="15"/>
      <c r="EDU64" s="15"/>
      <c r="EDV64" s="15"/>
      <c r="EDW64" s="15"/>
      <c r="EDX64" s="15"/>
      <c r="EDY64" s="15"/>
      <c r="EDZ64" s="15"/>
      <c r="EEA64" s="15"/>
      <c r="EEB64" s="15"/>
      <c r="EEC64" s="15"/>
      <c r="EED64" s="15"/>
      <c r="EEE64" s="15"/>
      <c r="EEF64" s="15"/>
      <c r="EEG64" s="15"/>
      <c r="EEH64" s="15"/>
      <c r="EEI64" s="15"/>
      <c r="EEJ64" s="15"/>
      <c r="EEK64" s="15"/>
      <c r="EEL64" s="15"/>
      <c r="EEM64" s="15"/>
      <c r="EEN64" s="15"/>
      <c r="EEO64" s="15"/>
      <c r="EEP64" s="15"/>
      <c r="EEQ64" s="15"/>
      <c r="EER64" s="15"/>
      <c r="EES64" s="15"/>
      <c r="EET64" s="15"/>
      <c r="EEU64" s="15"/>
      <c r="EEV64" s="15"/>
      <c r="EEW64" s="15"/>
      <c r="EEX64" s="15"/>
      <c r="EEY64" s="15"/>
      <c r="EEZ64" s="15"/>
      <c r="EFA64" s="15"/>
      <c r="EFB64" s="15"/>
      <c r="EFC64" s="15"/>
      <c r="EFD64" s="15"/>
      <c r="EFE64" s="15"/>
      <c r="EFF64" s="15"/>
      <c r="EFG64" s="15"/>
      <c r="EFH64" s="15"/>
      <c r="EFI64" s="15"/>
      <c r="EFJ64" s="15"/>
      <c r="EFK64" s="15"/>
      <c r="EFL64" s="15"/>
      <c r="EFM64" s="15"/>
      <c r="EFN64" s="15"/>
      <c r="EFO64" s="15"/>
      <c r="EFP64" s="15"/>
      <c r="EFQ64" s="15"/>
      <c r="EFR64" s="15"/>
      <c r="EFS64" s="15"/>
      <c r="EFT64" s="15"/>
      <c r="EFU64" s="15"/>
      <c r="EFV64" s="15"/>
      <c r="EFW64" s="15"/>
      <c r="EFX64" s="15"/>
      <c r="EFY64" s="15"/>
      <c r="EFZ64" s="15"/>
      <c r="EGA64" s="15"/>
      <c r="EGB64" s="15"/>
      <c r="EGC64" s="15"/>
      <c r="EGD64" s="15"/>
      <c r="EGE64" s="15"/>
      <c r="EGF64" s="15"/>
      <c r="EGG64" s="15"/>
      <c r="EGH64" s="15"/>
      <c r="EGI64" s="15"/>
      <c r="EGJ64" s="15"/>
      <c r="EGK64" s="15"/>
      <c r="EGL64" s="15"/>
      <c r="EGM64" s="15"/>
      <c r="EGN64" s="15"/>
      <c r="EGO64" s="15"/>
      <c r="EGP64" s="15"/>
      <c r="EGQ64" s="15"/>
      <c r="EGR64" s="15"/>
      <c r="EGS64" s="15"/>
      <c r="EGT64" s="15"/>
      <c r="EGU64" s="15"/>
      <c r="EGV64" s="15"/>
      <c r="EGW64" s="15"/>
      <c r="EGX64" s="15"/>
      <c r="EGY64" s="15"/>
      <c r="EGZ64" s="15"/>
      <c r="EHA64" s="15"/>
      <c r="EHB64" s="15"/>
      <c r="EHC64" s="15"/>
      <c r="EHD64" s="15"/>
      <c r="EHE64" s="15"/>
      <c r="EHF64" s="15"/>
      <c r="EHG64" s="15"/>
      <c r="EHH64" s="15"/>
      <c r="EHI64" s="15"/>
      <c r="EHJ64" s="15"/>
      <c r="EHK64" s="15"/>
      <c r="EHL64" s="15"/>
      <c r="EHM64" s="15"/>
      <c r="EHN64" s="15"/>
      <c r="EHO64" s="15"/>
      <c r="EHP64" s="15"/>
      <c r="EHQ64" s="15"/>
      <c r="EHR64" s="15"/>
      <c r="EHS64" s="15"/>
      <c r="EHT64" s="15"/>
      <c r="EHU64" s="15"/>
      <c r="EHV64" s="15"/>
      <c r="EHW64" s="15"/>
      <c r="EHX64" s="15"/>
      <c r="EHY64" s="15"/>
      <c r="EHZ64" s="15"/>
      <c r="EIA64" s="15"/>
      <c r="EIB64" s="15"/>
      <c r="EIC64" s="15"/>
      <c r="EID64" s="15"/>
      <c r="EIE64" s="15"/>
      <c r="EIF64" s="15"/>
      <c r="EIG64" s="15"/>
      <c r="EIH64" s="15"/>
      <c r="EII64" s="15"/>
      <c r="EIJ64" s="15"/>
      <c r="EIK64" s="15"/>
      <c r="EIL64" s="15"/>
      <c r="EIM64" s="15"/>
      <c r="EIN64" s="15"/>
      <c r="EIO64" s="15"/>
      <c r="EIP64" s="15"/>
      <c r="EIQ64" s="15"/>
      <c r="EIR64" s="15"/>
      <c r="EIS64" s="15"/>
      <c r="EIT64" s="15"/>
      <c r="EIU64" s="15"/>
      <c r="EIV64" s="15"/>
      <c r="EIW64" s="15"/>
      <c r="EIX64" s="15"/>
      <c r="EIY64" s="15"/>
      <c r="EIZ64" s="15"/>
      <c r="EJA64" s="15"/>
      <c r="EJB64" s="15"/>
      <c r="EJC64" s="15"/>
      <c r="EJD64" s="15"/>
      <c r="EJE64" s="15"/>
      <c r="EJF64" s="15"/>
      <c r="EJG64" s="15"/>
      <c r="EJH64" s="15"/>
      <c r="EJI64" s="15"/>
      <c r="EJJ64" s="15"/>
      <c r="EJK64" s="15"/>
      <c r="EJL64" s="15"/>
      <c r="EJM64" s="15"/>
      <c r="EJN64" s="15"/>
      <c r="EJO64" s="15"/>
      <c r="EJP64" s="15"/>
      <c r="EJQ64" s="15"/>
      <c r="EJR64" s="15"/>
      <c r="EJS64" s="15"/>
      <c r="EJT64" s="15"/>
      <c r="EJU64" s="15"/>
      <c r="EJV64" s="15"/>
      <c r="EJW64" s="15"/>
      <c r="EJX64" s="15"/>
      <c r="EJY64" s="15"/>
      <c r="EJZ64" s="15"/>
      <c r="EKA64" s="15"/>
      <c r="EKB64" s="15"/>
      <c r="EKC64" s="15"/>
      <c r="EKD64" s="15"/>
      <c r="EKE64" s="15"/>
      <c r="EKF64" s="15"/>
      <c r="EKG64" s="15"/>
      <c r="EKH64" s="15"/>
      <c r="EKI64" s="15"/>
      <c r="EKJ64" s="15"/>
      <c r="EKK64" s="15"/>
      <c r="EKL64" s="15"/>
      <c r="EKM64" s="15"/>
      <c r="EKN64" s="15"/>
      <c r="EKO64" s="15"/>
      <c r="EKP64" s="15"/>
      <c r="EKQ64" s="15"/>
      <c r="EKR64" s="15"/>
      <c r="EKS64" s="15"/>
      <c r="EKT64" s="15"/>
      <c r="EKU64" s="15"/>
      <c r="EKV64" s="15"/>
      <c r="EKW64" s="15"/>
      <c r="EKX64" s="15"/>
      <c r="EKY64" s="15"/>
      <c r="EKZ64" s="15"/>
      <c r="ELA64" s="15"/>
      <c r="ELB64" s="15"/>
      <c r="ELC64" s="15"/>
      <c r="ELD64" s="15"/>
      <c r="ELE64" s="15"/>
      <c r="ELF64" s="15"/>
      <c r="ELG64" s="15"/>
      <c r="ELH64" s="15"/>
      <c r="ELI64" s="15"/>
      <c r="ELJ64" s="15"/>
      <c r="ELK64" s="15"/>
      <c r="ELL64" s="15"/>
      <c r="ELM64" s="15"/>
      <c r="ELN64" s="15"/>
      <c r="ELO64" s="15"/>
      <c r="ELP64" s="15"/>
      <c r="ELQ64" s="15"/>
      <c r="ELR64" s="15"/>
      <c r="ELS64" s="15"/>
      <c r="ELT64" s="15"/>
      <c r="ELU64" s="15"/>
      <c r="ELV64" s="15"/>
      <c r="ELW64" s="15"/>
      <c r="ELX64" s="15"/>
      <c r="ELY64" s="15"/>
      <c r="ELZ64" s="15"/>
      <c r="EMA64" s="15"/>
      <c r="EMB64" s="15"/>
      <c r="EMC64" s="15"/>
      <c r="EMD64" s="15"/>
      <c r="EME64" s="15"/>
      <c r="EMF64" s="15"/>
      <c r="EMG64" s="15"/>
      <c r="EMH64" s="15"/>
      <c r="EMI64" s="15"/>
      <c r="EMJ64" s="15"/>
      <c r="EMK64" s="15"/>
      <c r="EML64" s="15"/>
      <c r="EMM64" s="15"/>
      <c r="EMN64" s="15"/>
      <c r="EMO64" s="15"/>
      <c r="EMP64" s="15"/>
      <c r="EMQ64" s="15"/>
      <c r="EMR64" s="15"/>
      <c r="EMS64" s="15"/>
      <c r="EMT64" s="15"/>
      <c r="EMU64" s="15"/>
      <c r="EMV64" s="15"/>
      <c r="EMW64" s="15"/>
      <c r="EMX64" s="15"/>
      <c r="EMY64" s="15"/>
      <c r="EMZ64" s="15"/>
      <c r="ENA64" s="15"/>
      <c r="ENB64" s="15"/>
      <c r="ENC64" s="15"/>
      <c r="END64" s="15"/>
      <c r="ENE64" s="15"/>
      <c r="ENF64" s="15"/>
      <c r="ENG64" s="15"/>
      <c r="ENH64" s="15"/>
      <c r="ENI64" s="15"/>
      <c r="ENJ64" s="15"/>
      <c r="ENK64" s="15"/>
      <c r="ENL64" s="15"/>
      <c r="ENM64" s="15"/>
      <c r="ENN64" s="15"/>
      <c r="ENO64" s="15"/>
      <c r="ENP64" s="15"/>
      <c r="ENQ64" s="15"/>
      <c r="ENR64" s="15"/>
      <c r="ENS64" s="15"/>
      <c r="ENT64" s="15"/>
      <c r="ENU64" s="15"/>
      <c r="ENV64" s="15"/>
      <c r="ENW64" s="15"/>
      <c r="ENX64" s="15"/>
      <c r="ENY64" s="15"/>
      <c r="ENZ64" s="15"/>
      <c r="EOA64" s="15"/>
      <c r="EOB64" s="15"/>
      <c r="EOC64" s="15"/>
      <c r="EOD64" s="15"/>
      <c r="EOE64" s="15"/>
      <c r="EOF64" s="15"/>
      <c r="EOG64" s="15"/>
      <c r="EOH64" s="15"/>
      <c r="EOI64" s="15"/>
      <c r="EOJ64" s="15"/>
      <c r="EOK64" s="15"/>
      <c r="EOL64" s="15"/>
      <c r="EOM64" s="15"/>
      <c r="EON64" s="15"/>
      <c r="EOO64" s="15"/>
      <c r="EOP64" s="15"/>
      <c r="EOQ64" s="15"/>
      <c r="EOR64" s="15"/>
      <c r="EOS64" s="15"/>
      <c r="EOT64" s="15"/>
      <c r="EOU64" s="15"/>
      <c r="EOV64" s="15"/>
      <c r="EOW64" s="15"/>
      <c r="EOX64" s="15"/>
      <c r="EOY64" s="15"/>
      <c r="EOZ64" s="15"/>
      <c r="EPA64" s="15"/>
      <c r="EPB64" s="15"/>
      <c r="EPC64" s="15"/>
      <c r="EPD64" s="15"/>
      <c r="EPE64" s="15"/>
      <c r="EPF64" s="15"/>
      <c r="EPG64" s="15"/>
      <c r="EPH64" s="15"/>
      <c r="EPI64" s="15"/>
      <c r="EPJ64" s="15"/>
      <c r="EPK64" s="15"/>
      <c r="EPL64" s="15"/>
      <c r="EPM64" s="15"/>
      <c r="EPN64" s="15"/>
      <c r="EPO64" s="15"/>
      <c r="EPP64" s="15"/>
      <c r="EPQ64" s="15"/>
      <c r="EPR64" s="15"/>
      <c r="EPS64" s="15"/>
      <c r="EPT64" s="15"/>
      <c r="EPU64" s="15"/>
      <c r="EPV64" s="15"/>
      <c r="EPW64" s="15"/>
      <c r="EPX64" s="15"/>
      <c r="EPY64" s="15"/>
      <c r="EPZ64" s="15"/>
      <c r="EQA64" s="15"/>
      <c r="EQB64" s="15"/>
      <c r="EQC64" s="15"/>
      <c r="EQD64" s="15"/>
      <c r="EQE64" s="15"/>
      <c r="EQF64" s="15"/>
      <c r="EQG64" s="15"/>
      <c r="EQH64" s="15"/>
      <c r="EQI64" s="15"/>
      <c r="EQJ64" s="15"/>
      <c r="EQK64" s="15"/>
      <c r="EQL64" s="15"/>
      <c r="EQM64" s="15"/>
      <c r="EQN64" s="15"/>
      <c r="EQO64" s="15"/>
      <c r="EQP64" s="15"/>
      <c r="EQQ64" s="15"/>
      <c r="EQR64" s="15"/>
      <c r="EQS64" s="15"/>
      <c r="EQT64" s="15"/>
      <c r="EQU64" s="15"/>
      <c r="EQV64" s="15"/>
      <c r="EQW64" s="15"/>
      <c r="EQX64" s="15"/>
      <c r="EQY64" s="15"/>
      <c r="EQZ64" s="15"/>
      <c r="ERA64" s="15"/>
      <c r="ERB64" s="15"/>
      <c r="ERC64" s="15"/>
      <c r="ERD64" s="15"/>
      <c r="ERE64" s="15"/>
      <c r="ERF64" s="15"/>
      <c r="ERG64" s="15"/>
      <c r="ERH64" s="15"/>
      <c r="ERI64" s="15"/>
      <c r="ERJ64" s="15"/>
      <c r="ERK64" s="15"/>
      <c r="ERL64" s="15"/>
      <c r="ERM64" s="15"/>
      <c r="ERN64" s="15"/>
      <c r="ERO64" s="15"/>
      <c r="ERP64" s="15"/>
      <c r="ERQ64" s="15"/>
      <c r="ERR64" s="15"/>
      <c r="ERS64" s="15"/>
      <c r="ERT64" s="15"/>
      <c r="ERU64" s="15"/>
      <c r="ERV64" s="15"/>
      <c r="ERW64" s="15"/>
      <c r="ERX64" s="15"/>
      <c r="ERY64" s="15"/>
      <c r="ERZ64" s="15"/>
      <c r="ESA64" s="15"/>
      <c r="ESB64" s="15"/>
      <c r="ESC64" s="15"/>
      <c r="ESD64" s="15"/>
      <c r="ESE64" s="15"/>
      <c r="ESF64" s="15"/>
      <c r="ESG64" s="15"/>
      <c r="ESH64" s="15"/>
      <c r="ESI64" s="15"/>
      <c r="ESJ64" s="15"/>
      <c r="ESK64" s="15"/>
      <c r="ESL64" s="15"/>
      <c r="ESM64" s="15"/>
      <c r="ESN64" s="15"/>
      <c r="ESO64" s="15"/>
      <c r="ESP64" s="15"/>
      <c r="ESQ64" s="15"/>
      <c r="ESR64" s="15"/>
      <c r="ESS64" s="15"/>
      <c r="EST64" s="15"/>
      <c r="ESU64" s="15"/>
      <c r="ESV64" s="15"/>
      <c r="ESW64" s="15"/>
      <c r="ESX64" s="15"/>
      <c r="ESY64" s="15"/>
      <c r="ESZ64" s="15"/>
      <c r="ETA64" s="15"/>
      <c r="ETB64" s="15"/>
      <c r="ETC64" s="15"/>
      <c r="ETD64" s="15"/>
      <c r="ETE64" s="15"/>
      <c r="ETF64" s="15"/>
      <c r="ETG64" s="15"/>
      <c r="ETH64" s="15"/>
      <c r="ETI64" s="15"/>
      <c r="ETJ64" s="15"/>
      <c r="ETK64" s="15"/>
      <c r="ETL64" s="15"/>
      <c r="ETM64" s="15"/>
      <c r="ETN64" s="15"/>
      <c r="ETO64" s="15"/>
      <c r="ETP64" s="15"/>
      <c r="ETQ64" s="15"/>
      <c r="ETR64" s="15"/>
      <c r="ETS64" s="15"/>
      <c r="ETT64" s="15"/>
      <c r="ETU64" s="15"/>
      <c r="ETV64" s="15"/>
      <c r="ETW64" s="15"/>
      <c r="ETX64" s="15"/>
      <c r="ETY64" s="15"/>
      <c r="ETZ64" s="15"/>
      <c r="EUA64" s="15"/>
      <c r="EUB64" s="15"/>
      <c r="EUC64" s="15"/>
      <c r="EUD64" s="15"/>
      <c r="EUE64" s="15"/>
      <c r="EUF64" s="15"/>
      <c r="EUG64" s="15"/>
      <c r="EUH64" s="15"/>
      <c r="EUI64" s="15"/>
      <c r="EUJ64" s="15"/>
      <c r="EUK64" s="15"/>
      <c r="EUL64" s="15"/>
      <c r="EUM64" s="15"/>
      <c r="EUN64" s="15"/>
      <c r="EUO64" s="15"/>
      <c r="EUP64" s="15"/>
      <c r="EUQ64" s="15"/>
      <c r="EUR64" s="15"/>
      <c r="EUS64" s="15"/>
      <c r="EUT64" s="15"/>
      <c r="EUU64" s="15"/>
      <c r="EUV64" s="15"/>
      <c r="EUW64" s="15"/>
      <c r="EUX64" s="15"/>
      <c r="EUY64" s="15"/>
      <c r="EUZ64" s="15"/>
      <c r="EVA64" s="15"/>
      <c r="EVB64" s="15"/>
      <c r="EVC64" s="15"/>
      <c r="EVD64" s="15"/>
      <c r="EVE64" s="15"/>
      <c r="EVF64" s="15"/>
      <c r="EVG64" s="15"/>
      <c r="EVH64" s="15"/>
      <c r="EVI64" s="15"/>
      <c r="EVJ64" s="15"/>
      <c r="EVK64" s="15"/>
      <c r="EVL64" s="15"/>
      <c r="EVM64" s="15"/>
      <c r="EVN64" s="15"/>
      <c r="EVO64" s="15"/>
      <c r="EVP64" s="15"/>
      <c r="EVQ64" s="15"/>
      <c r="EVR64" s="15"/>
      <c r="EVS64" s="15"/>
      <c r="EVT64" s="15"/>
      <c r="EVU64" s="15"/>
      <c r="EVV64" s="15"/>
      <c r="EVW64" s="15"/>
      <c r="EVX64" s="15"/>
      <c r="EVY64" s="15"/>
      <c r="EVZ64" s="15"/>
      <c r="EWA64" s="15"/>
      <c r="EWB64" s="15"/>
      <c r="EWC64" s="15"/>
      <c r="EWD64" s="15"/>
      <c r="EWE64" s="15"/>
      <c r="EWF64" s="15"/>
      <c r="EWG64" s="15"/>
      <c r="EWH64" s="15"/>
      <c r="EWI64" s="15"/>
      <c r="EWJ64" s="15"/>
      <c r="EWK64" s="15"/>
      <c r="EWL64" s="15"/>
      <c r="EWM64" s="15"/>
      <c r="EWN64" s="15"/>
      <c r="EWO64" s="15"/>
      <c r="EWP64" s="15"/>
      <c r="EWQ64" s="15"/>
      <c r="EWR64" s="15"/>
      <c r="EWS64" s="15"/>
      <c r="EWT64" s="15"/>
      <c r="EWU64" s="15"/>
      <c r="EWV64" s="15"/>
      <c r="EWW64" s="15"/>
      <c r="EWX64" s="15"/>
      <c r="EWY64" s="15"/>
      <c r="EWZ64" s="15"/>
      <c r="EXA64" s="15"/>
      <c r="EXB64" s="15"/>
      <c r="EXC64" s="15"/>
      <c r="EXD64" s="15"/>
      <c r="EXE64" s="15"/>
      <c r="EXF64" s="15"/>
      <c r="EXG64" s="15"/>
      <c r="EXH64" s="15"/>
      <c r="EXI64" s="15"/>
      <c r="EXJ64" s="15"/>
      <c r="EXK64" s="15"/>
      <c r="EXL64" s="15"/>
      <c r="EXM64" s="15"/>
      <c r="EXN64" s="15"/>
      <c r="EXO64" s="15"/>
      <c r="EXP64" s="15"/>
      <c r="EXQ64" s="15"/>
      <c r="EXR64" s="15"/>
      <c r="EXS64" s="15"/>
      <c r="EXT64" s="15"/>
      <c r="EXU64" s="15"/>
      <c r="EXV64" s="15"/>
      <c r="EXW64" s="15"/>
      <c r="EXX64" s="15"/>
      <c r="EXY64" s="15"/>
      <c r="EXZ64" s="15"/>
      <c r="EYA64" s="15"/>
      <c r="EYB64" s="15"/>
      <c r="EYC64" s="15"/>
      <c r="EYD64" s="15"/>
      <c r="EYE64" s="15"/>
      <c r="EYF64" s="15"/>
      <c r="EYG64" s="15"/>
      <c r="EYH64" s="15"/>
      <c r="EYI64" s="15"/>
      <c r="EYJ64" s="15"/>
      <c r="EYK64" s="15"/>
      <c r="EYL64" s="15"/>
      <c r="EYM64" s="15"/>
      <c r="EYN64" s="15"/>
      <c r="EYO64" s="15"/>
      <c r="EYP64" s="15"/>
      <c r="EYQ64" s="15"/>
      <c r="EYR64" s="15"/>
      <c r="EYS64" s="15"/>
      <c r="EYT64" s="15"/>
      <c r="EYU64" s="15"/>
      <c r="EYV64" s="15"/>
      <c r="EYW64" s="15"/>
      <c r="EYX64" s="15"/>
      <c r="EYY64" s="15"/>
      <c r="EYZ64" s="15"/>
      <c r="EZA64" s="15"/>
      <c r="EZB64" s="15"/>
      <c r="EZC64" s="15"/>
      <c r="EZD64" s="15"/>
      <c r="EZE64" s="15"/>
      <c r="EZF64" s="15"/>
      <c r="EZG64" s="15"/>
      <c r="EZH64" s="15"/>
      <c r="EZI64" s="15"/>
      <c r="EZJ64" s="15"/>
      <c r="EZK64" s="15"/>
      <c r="EZL64" s="15"/>
      <c r="EZM64" s="15"/>
      <c r="EZN64" s="15"/>
      <c r="EZO64" s="15"/>
      <c r="EZP64" s="15"/>
      <c r="EZQ64" s="15"/>
      <c r="EZR64" s="15"/>
      <c r="EZS64" s="15"/>
      <c r="EZT64" s="15"/>
      <c r="EZU64" s="15"/>
      <c r="EZV64" s="15"/>
      <c r="EZW64" s="15"/>
      <c r="EZX64" s="15"/>
      <c r="EZY64" s="15"/>
      <c r="EZZ64" s="15"/>
      <c r="FAA64" s="15"/>
      <c r="FAB64" s="15"/>
      <c r="FAC64" s="15"/>
      <c r="FAD64" s="15"/>
      <c r="FAE64" s="15"/>
      <c r="FAF64" s="15"/>
      <c r="FAG64" s="15"/>
      <c r="FAH64" s="15"/>
      <c r="FAI64" s="15"/>
      <c r="FAJ64" s="15"/>
      <c r="FAK64" s="15"/>
      <c r="FAL64" s="15"/>
      <c r="FAM64" s="15"/>
      <c r="FAN64" s="15"/>
      <c r="FAO64" s="15"/>
      <c r="FAP64" s="15"/>
      <c r="FAQ64" s="15"/>
      <c r="FAR64" s="15"/>
      <c r="FAS64" s="15"/>
      <c r="FAT64" s="15"/>
      <c r="FAU64" s="15"/>
      <c r="FAV64" s="15"/>
      <c r="FAW64" s="15"/>
      <c r="FAX64" s="15"/>
      <c r="FAY64" s="15"/>
      <c r="FAZ64" s="15"/>
      <c r="FBA64" s="15"/>
      <c r="FBB64" s="15"/>
      <c r="FBC64" s="15"/>
      <c r="FBD64" s="15"/>
      <c r="FBE64" s="15"/>
      <c r="FBF64" s="15"/>
      <c r="FBG64" s="15"/>
      <c r="FBH64" s="15"/>
      <c r="FBI64" s="15"/>
      <c r="FBJ64" s="15"/>
      <c r="FBK64" s="15"/>
      <c r="FBL64" s="15"/>
      <c r="FBM64" s="15"/>
      <c r="FBN64" s="15"/>
      <c r="FBO64" s="15"/>
      <c r="FBP64" s="15"/>
      <c r="FBQ64" s="15"/>
      <c r="FBR64" s="15"/>
      <c r="FBS64" s="15"/>
      <c r="FBT64" s="15"/>
      <c r="FBU64" s="15"/>
      <c r="FBV64" s="15"/>
      <c r="FBW64" s="15"/>
      <c r="FBX64" s="15"/>
      <c r="FBY64" s="15"/>
      <c r="FBZ64" s="15"/>
      <c r="FCA64" s="15"/>
      <c r="FCB64" s="15"/>
      <c r="FCC64" s="15"/>
      <c r="FCD64" s="15"/>
      <c r="FCE64" s="15"/>
      <c r="FCF64" s="15"/>
      <c r="FCG64" s="15"/>
      <c r="FCH64" s="15"/>
      <c r="FCI64" s="15"/>
      <c r="FCJ64" s="15"/>
      <c r="FCK64" s="15"/>
      <c r="FCL64" s="15"/>
      <c r="FCM64" s="15"/>
      <c r="FCN64" s="15"/>
      <c r="FCO64" s="15"/>
      <c r="FCP64" s="15"/>
      <c r="FCQ64" s="15"/>
      <c r="FCR64" s="15"/>
      <c r="FCS64" s="15"/>
      <c r="FCT64" s="15"/>
      <c r="FCU64" s="15"/>
      <c r="FCV64" s="15"/>
      <c r="FCW64" s="15"/>
      <c r="FCX64" s="15"/>
      <c r="FCY64" s="15"/>
      <c r="FCZ64" s="15"/>
      <c r="FDA64" s="15"/>
      <c r="FDB64" s="15"/>
      <c r="FDC64" s="15"/>
      <c r="FDD64" s="15"/>
      <c r="FDE64" s="15"/>
      <c r="FDF64" s="15"/>
      <c r="FDG64" s="15"/>
      <c r="FDH64" s="15"/>
      <c r="FDI64" s="15"/>
      <c r="FDJ64" s="15"/>
      <c r="FDK64" s="15"/>
      <c r="FDL64" s="15"/>
      <c r="FDM64" s="15"/>
      <c r="FDN64" s="15"/>
      <c r="FDO64" s="15"/>
      <c r="FDP64" s="15"/>
      <c r="FDQ64" s="15"/>
      <c r="FDR64" s="15"/>
      <c r="FDS64" s="15"/>
      <c r="FDT64" s="15"/>
      <c r="FDU64" s="15"/>
      <c r="FDV64" s="15"/>
      <c r="FDW64" s="15"/>
      <c r="FDX64" s="15"/>
      <c r="FDY64" s="15"/>
      <c r="FDZ64" s="15"/>
      <c r="FEA64" s="15"/>
      <c r="FEB64" s="15"/>
      <c r="FEC64" s="15"/>
      <c r="FED64" s="15"/>
      <c r="FEE64" s="15"/>
      <c r="FEF64" s="15"/>
      <c r="FEG64" s="15"/>
      <c r="FEH64" s="15"/>
      <c r="FEI64" s="15"/>
      <c r="FEJ64" s="15"/>
      <c r="FEK64" s="15"/>
      <c r="FEL64" s="15"/>
      <c r="FEM64" s="15"/>
      <c r="FEN64" s="15"/>
      <c r="FEO64" s="15"/>
      <c r="FEP64" s="15"/>
      <c r="FEQ64" s="15"/>
      <c r="FER64" s="15"/>
      <c r="FES64" s="15"/>
      <c r="FET64" s="15"/>
      <c r="FEU64" s="15"/>
      <c r="FEV64" s="15"/>
      <c r="FEW64" s="15"/>
      <c r="FEX64" s="15"/>
      <c r="FEY64" s="15"/>
      <c r="FEZ64" s="15"/>
      <c r="FFA64" s="15"/>
      <c r="FFB64" s="15"/>
      <c r="FFC64" s="15"/>
      <c r="FFD64" s="15"/>
      <c r="FFE64" s="15"/>
      <c r="FFF64" s="15"/>
      <c r="FFG64" s="15"/>
      <c r="FFH64" s="15"/>
      <c r="FFI64" s="15"/>
      <c r="FFJ64" s="15"/>
      <c r="FFK64" s="15"/>
      <c r="FFL64" s="15"/>
      <c r="FFM64" s="15"/>
      <c r="FFN64" s="15"/>
      <c r="FFO64" s="15"/>
      <c r="FFP64" s="15"/>
      <c r="FFQ64" s="15"/>
      <c r="FFR64" s="15"/>
      <c r="FFS64" s="15"/>
      <c r="FFT64" s="15"/>
      <c r="FFU64" s="15"/>
      <c r="FFV64" s="15"/>
      <c r="FFW64" s="15"/>
      <c r="FFX64" s="15"/>
      <c r="FFY64" s="15"/>
      <c r="FFZ64" s="15"/>
      <c r="FGA64" s="15"/>
      <c r="FGB64" s="15"/>
      <c r="FGC64" s="15"/>
      <c r="FGD64" s="15"/>
      <c r="FGE64" s="15"/>
      <c r="FGF64" s="15"/>
      <c r="FGG64" s="15"/>
      <c r="FGH64" s="15"/>
      <c r="FGI64" s="15"/>
      <c r="FGJ64" s="15"/>
      <c r="FGK64" s="15"/>
      <c r="FGL64" s="15"/>
      <c r="FGM64" s="15"/>
      <c r="FGN64" s="15"/>
      <c r="FGO64" s="15"/>
      <c r="FGP64" s="15"/>
      <c r="FGQ64" s="15"/>
      <c r="FGR64" s="15"/>
      <c r="FGS64" s="15"/>
      <c r="FGT64" s="15"/>
      <c r="FGU64" s="15"/>
      <c r="FGV64" s="15"/>
      <c r="FGW64" s="15"/>
      <c r="FGX64" s="15"/>
      <c r="FGY64" s="15"/>
      <c r="FGZ64" s="15"/>
      <c r="FHA64" s="15"/>
      <c r="FHB64" s="15"/>
      <c r="FHC64" s="15"/>
      <c r="FHD64" s="15"/>
      <c r="FHE64" s="15"/>
      <c r="FHF64" s="15"/>
      <c r="FHG64" s="15"/>
      <c r="FHH64" s="15"/>
      <c r="FHI64" s="15"/>
      <c r="FHJ64" s="15"/>
      <c r="FHK64" s="15"/>
      <c r="FHL64" s="15"/>
      <c r="FHM64" s="15"/>
      <c r="FHN64" s="15"/>
      <c r="FHO64" s="15"/>
      <c r="FHP64" s="15"/>
      <c r="FHQ64" s="15"/>
      <c r="FHR64" s="15"/>
      <c r="FHS64" s="15"/>
      <c r="FHT64" s="15"/>
      <c r="FHU64" s="15"/>
      <c r="FHV64" s="15"/>
      <c r="FHW64" s="15"/>
      <c r="FHX64" s="15"/>
      <c r="FHY64" s="15"/>
      <c r="FHZ64" s="15"/>
      <c r="FIA64" s="15"/>
      <c r="FIB64" s="15"/>
      <c r="FIC64" s="15"/>
      <c r="FID64" s="15"/>
      <c r="FIE64" s="15"/>
      <c r="FIF64" s="15"/>
      <c r="FIG64" s="15"/>
      <c r="FIH64" s="15"/>
      <c r="FII64" s="15"/>
      <c r="FIJ64" s="15"/>
      <c r="FIK64" s="15"/>
      <c r="FIL64" s="15"/>
      <c r="FIM64" s="15"/>
      <c r="FIN64" s="15"/>
      <c r="FIO64" s="15"/>
      <c r="FIP64" s="15"/>
      <c r="FIQ64" s="15"/>
      <c r="FIR64" s="15"/>
      <c r="FIS64" s="15"/>
      <c r="FIT64" s="15"/>
      <c r="FIU64" s="15"/>
      <c r="FIV64" s="15"/>
      <c r="FIW64" s="15"/>
      <c r="FIX64" s="15"/>
      <c r="FIY64" s="15"/>
      <c r="FIZ64" s="15"/>
      <c r="FJA64" s="15"/>
      <c r="FJB64" s="15"/>
      <c r="FJC64" s="15"/>
      <c r="FJD64" s="15"/>
      <c r="FJE64" s="15"/>
      <c r="FJF64" s="15"/>
      <c r="FJG64" s="15"/>
      <c r="FJH64" s="15"/>
      <c r="FJI64" s="15"/>
      <c r="FJJ64" s="15"/>
      <c r="FJK64" s="15"/>
      <c r="FJL64" s="15"/>
      <c r="FJM64" s="15"/>
      <c r="FJN64" s="15"/>
      <c r="FJO64" s="15"/>
      <c r="FJP64" s="15"/>
      <c r="FJQ64" s="15"/>
      <c r="FJR64" s="15"/>
      <c r="FJS64" s="15"/>
      <c r="FJT64" s="15"/>
      <c r="FJU64" s="15"/>
      <c r="FJV64" s="15"/>
      <c r="FJW64" s="15"/>
      <c r="FJX64" s="15"/>
      <c r="FJY64" s="15"/>
      <c r="FJZ64" s="15"/>
      <c r="FKA64" s="15"/>
      <c r="FKB64" s="15"/>
      <c r="FKC64" s="15"/>
      <c r="FKD64" s="15"/>
      <c r="FKE64" s="15"/>
      <c r="FKF64" s="15"/>
      <c r="FKG64" s="15"/>
      <c r="FKH64" s="15"/>
      <c r="FKI64" s="15"/>
      <c r="FKJ64" s="15"/>
      <c r="FKK64" s="15"/>
      <c r="FKL64" s="15"/>
      <c r="FKM64" s="15"/>
      <c r="FKN64" s="15"/>
      <c r="FKO64" s="15"/>
      <c r="FKP64" s="15"/>
      <c r="FKQ64" s="15"/>
      <c r="FKR64" s="15"/>
      <c r="FKS64" s="15"/>
      <c r="FKT64" s="15"/>
      <c r="FKU64" s="15"/>
      <c r="FKV64" s="15"/>
      <c r="FKW64" s="15"/>
      <c r="FKX64" s="15"/>
      <c r="FKY64" s="15"/>
      <c r="FKZ64" s="15"/>
      <c r="FLA64" s="15"/>
      <c r="FLB64" s="15"/>
      <c r="FLC64" s="15"/>
      <c r="FLD64" s="15"/>
      <c r="FLE64" s="15"/>
      <c r="FLF64" s="15"/>
      <c r="FLG64" s="15"/>
      <c r="FLH64" s="15"/>
      <c r="FLI64" s="15"/>
      <c r="FLJ64" s="15"/>
      <c r="FLK64" s="15"/>
      <c r="FLL64" s="15"/>
      <c r="FLM64" s="15"/>
      <c r="FLN64" s="15"/>
      <c r="FLO64" s="15"/>
      <c r="FLP64" s="15"/>
      <c r="FLQ64" s="15"/>
      <c r="FLR64" s="15"/>
      <c r="FLS64" s="15"/>
      <c r="FLT64" s="15"/>
      <c r="FLU64" s="15"/>
      <c r="FLV64" s="15"/>
      <c r="FLW64" s="15"/>
      <c r="FLX64" s="15"/>
      <c r="FLY64" s="15"/>
      <c r="FLZ64" s="15"/>
      <c r="FMA64" s="15"/>
      <c r="FMB64" s="15"/>
      <c r="FMC64" s="15"/>
      <c r="FMD64" s="15"/>
      <c r="FME64" s="15"/>
      <c r="FMF64" s="15"/>
      <c r="FMG64" s="15"/>
      <c r="FMH64" s="15"/>
      <c r="FMI64" s="15"/>
      <c r="FMJ64" s="15"/>
      <c r="FMK64" s="15"/>
      <c r="FML64" s="15"/>
      <c r="FMM64" s="15"/>
      <c r="FMN64" s="15"/>
      <c r="FMO64" s="15"/>
      <c r="FMP64" s="15"/>
      <c r="FMQ64" s="15"/>
      <c r="FMR64" s="15"/>
      <c r="FMS64" s="15"/>
      <c r="FMT64" s="15"/>
      <c r="FMU64" s="15"/>
      <c r="FMV64" s="15"/>
      <c r="FMW64" s="15"/>
      <c r="FMX64" s="15"/>
      <c r="FMY64" s="15"/>
      <c r="FMZ64" s="15"/>
      <c r="FNA64" s="15"/>
      <c r="FNB64" s="15"/>
      <c r="FNC64" s="15"/>
      <c r="FND64" s="15"/>
      <c r="FNE64" s="15"/>
      <c r="FNF64" s="15"/>
      <c r="FNG64" s="15"/>
      <c r="FNH64" s="15"/>
      <c r="FNI64" s="15"/>
      <c r="FNJ64" s="15"/>
      <c r="FNK64" s="15"/>
      <c r="FNL64" s="15"/>
      <c r="FNM64" s="15"/>
      <c r="FNN64" s="15"/>
      <c r="FNO64" s="15"/>
      <c r="FNP64" s="15"/>
      <c r="FNQ64" s="15"/>
      <c r="FNR64" s="15"/>
      <c r="FNS64" s="15"/>
      <c r="FNT64" s="15"/>
      <c r="FNU64" s="15"/>
      <c r="FNV64" s="15"/>
      <c r="FNW64" s="15"/>
      <c r="FNX64" s="15"/>
      <c r="FNY64" s="15"/>
      <c r="FNZ64" s="15"/>
      <c r="FOA64" s="15"/>
      <c r="FOB64" s="15"/>
      <c r="FOC64" s="15"/>
      <c r="FOD64" s="15"/>
      <c r="FOE64" s="15"/>
      <c r="FOF64" s="15"/>
      <c r="FOG64" s="15"/>
      <c r="FOH64" s="15"/>
      <c r="FOI64" s="15"/>
      <c r="FOJ64" s="15"/>
      <c r="FOK64" s="15"/>
      <c r="FOL64" s="15"/>
      <c r="FOM64" s="15"/>
      <c r="FON64" s="15"/>
      <c r="FOO64" s="15"/>
      <c r="FOP64" s="15"/>
      <c r="FOQ64" s="15"/>
      <c r="FOR64" s="15"/>
      <c r="FOS64" s="15"/>
      <c r="FOT64" s="15"/>
      <c r="FOU64" s="15"/>
      <c r="FOV64" s="15"/>
      <c r="FOW64" s="15"/>
      <c r="FOX64" s="15"/>
      <c r="FOY64" s="15"/>
      <c r="FOZ64" s="15"/>
      <c r="FPA64" s="15"/>
      <c r="FPB64" s="15"/>
      <c r="FPC64" s="15"/>
      <c r="FPD64" s="15"/>
      <c r="FPE64" s="15"/>
      <c r="FPF64" s="15"/>
      <c r="FPG64" s="15"/>
      <c r="FPH64" s="15"/>
      <c r="FPI64" s="15"/>
      <c r="FPJ64" s="15"/>
      <c r="FPK64" s="15"/>
      <c r="FPL64" s="15"/>
      <c r="FPM64" s="15"/>
      <c r="FPN64" s="15"/>
      <c r="FPO64" s="15"/>
      <c r="FPP64" s="15"/>
      <c r="FPQ64" s="15"/>
      <c r="FPR64" s="15"/>
      <c r="FPS64" s="15"/>
      <c r="FPT64" s="15"/>
      <c r="FPU64" s="15"/>
      <c r="FPV64" s="15"/>
      <c r="FPW64" s="15"/>
      <c r="FPX64" s="15"/>
      <c r="FPY64" s="15"/>
      <c r="FPZ64" s="15"/>
      <c r="FQA64" s="15"/>
      <c r="FQB64" s="15"/>
      <c r="FQC64" s="15"/>
      <c r="FQD64" s="15"/>
      <c r="FQE64" s="15"/>
      <c r="FQF64" s="15"/>
      <c r="FQG64" s="15"/>
      <c r="FQH64" s="15"/>
      <c r="FQI64" s="15"/>
      <c r="FQJ64" s="15"/>
      <c r="FQK64" s="15"/>
      <c r="FQL64" s="15"/>
      <c r="FQM64" s="15"/>
      <c r="FQN64" s="15"/>
      <c r="FQO64" s="15"/>
      <c r="FQP64" s="15"/>
      <c r="FQQ64" s="15"/>
      <c r="FQR64" s="15"/>
      <c r="FQS64" s="15"/>
      <c r="FQT64" s="15"/>
      <c r="FQU64" s="15"/>
      <c r="FQV64" s="15"/>
      <c r="FQW64" s="15"/>
      <c r="FQX64" s="15"/>
      <c r="FQY64" s="15"/>
      <c r="FQZ64" s="15"/>
      <c r="FRA64" s="15"/>
      <c r="FRB64" s="15"/>
      <c r="FRC64" s="15"/>
      <c r="FRD64" s="15"/>
      <c r="FRE64" s="15"/>
      <c r="FRF64" s="15"/>
      <c r="FRG64" s="15"/>
      <c r="FRH64" s="15"/>
      <c r="FRI64" s="15"/>
      <c r="FRJ64" s="15"/>
      <c r="FRK64" s="15"/>
      <c r="FRL64" s="15"/>
      <c r="FRM64" s="15"/>
      <c r="FRN64" s="15"/>
      <c r="FRO64" s="15"/>
      <c r="FRP64" s="15"/>
      <c r="FRQ64" s="15"/>
      <c r="FRR64" s="15"/>
      <c r="FRS64" s="15"/>
      <c r="FRT64" s="15"/>
      <c r="FRU64" s="15"/>
      <c r="FRV64" s="15"/>
      <c r="FRW64" s="15"/>
      <c r="FRX64" s="15"/>
      <c r="FRY64" s="15"/>
      <c r="FRZ64" s="15"/>
      <c r="FSA64" s="15"/>
      <c r="FSB64" s="15"/>
      <c r="FSC64" s="15"/>
      <c r="FSD64" s="15"/>
      <c r="FSE64" s="15"/>
      <c r="FSF64" s="15"/>
      <c r="FSG64" s="15"/>
      <c r="FSH64" s="15"/>
      <c r="FSI64" s="15"/>
      <c r="FSJ64" s="15"/>
      <c r="FSK64" s="15"/>
      <c r="FSL64" s="15"/>
      <c r="FSM64" s="15"/>
      <c r="FSN64" s="15"/>
      <c r="FSO64" s="15"/>
      <c r="FSP64" s="15"/>
      <c r="FSQ64" s="15"/>
      <c r="FSR64" s="15"/>
      <c r="FSS64" s="15"/>
      <c r="FST64" s="15"/>
      <c r="FSU64" s="15"/>
      <c r="FSV64" s="15"/>
      <c r="FSW64" s="15"/>
      <c r="FSX64" s="15"/>
      <c r="FSY64" s="15"/>
      <c r="FSZ64" s="15"/>
      <c r="FTA64" s="15"/>
      <c r="FTB64" s="15"/>
      <c r="FTC64" s="15"/>
      <c r="FTD64" s="15"/>
      <c r="FTE64" s="15"/>
      <c r="FTF64" s="15"/>
      <c r="FTG64" s="15"/>
      <c r="FTH64" s="15"/>
      <c r="FTI64" s="15"/>
      <c r="FTJ64" s="15"/>
      <c r="FTK64" s="15"/>
      <c r="FTL64" s="15"/>
      <c r="FTM64" s="15"/>
      <c r="FTN64" s="15"/>
      <c r="FTO64" s="15"/>
      <c r="FTP64" s="15"/>
      <c r="FTQ64" s="15"/>
      <c r="FTR64" s="15"/>
      <c r="FTS64" s="15"/>
      <c r="FTT64" s="15"/>
      <c r="FTU64" s="15"/>
      <c r="FTV64" s="15"/>
      <c r="FTW64" s="15"/>
      <c r="FTX64" s="15"/>
      <c r="FTY64" s="15"/>
      <c r="FTZ64" s="15"/>
      <c r="FUA64" s="15"/>
      <c r="FUB64" s="15"/>
      <c r="FUC64" s="15"/>
      <c r="FUD64" s="15"/>
      <c r="FUE64" s="15"/>
      <c r="FUF64" s="15"/>
      <c r="FUG64" s="15"/>
      <c r="FUH64" s="15"/>
      <c r="FUI64" s="15"/>
      <c r="FUJ64" s="15"/>
      <c r="FUK64" s="15"/>
      <c r="FUL64" s="15"/>
      <c r="FUM64" s="15"/>
      <c r="FUN64" s="15"/>
      <c r="FUO64" s="15"/>
      <c r="FUP64" s="15"/>
      <c r="FUQ64" s="15"/>
      <c r="FUR64" s="15"/>
      <c r="FUS64" s="15"/>
      <c r="FUT64" s="15"/>
      <c r="FUU64" s="15"/>
      <c r="FUV64" s="15"/>
      <c r="FUW64" s="15"/>
      <c r="FUX64" s="15"/>
      <c r="FUY64" s="15"/>
      <c r="FUZ64" s="15"/>
      <c r="FVA64" s="15"/>
      <c r="FVB64" s="15"/>
      <c r="FVC64" s="15"/>
      <c r="FVD64" s="15"/>
      <c r="FVE64" s="15"/>
      <c r="FVF64" s="15"/>
      <c r="FVG64" s="15"/>
      <c r="FVH64" s="15"/>
      <c r="FVI64" s="15"/>
      <c r="FVJ64" s="15"/>
      <c r="FVK64" s="15"/>
      <c r="FVL64" s="15"/>
      <c r="FVM64" s="15"/>
      <c r="FVN64" s="15"/>
      <c r="FVO64" s="15"/>
      <c r="FVP64" s="15"/>
      <c r="FVQ64" s="15"/>
      <c r="FVR64" s="15"/>
      <c r="FVS64" s="15"/>
      <c r="FVT64" s="15"/>
      <c r="FVU64" s="15"/>
      <c r="FVV64" s="15"/>
      <c r="FVW64" s="15"/>
      <c r="FVX64" s="15"/>
      <c r="FVY64" s="15"/>
      <c r="FVZ64" s="15"/>
      <c r="FWA64" s="15"/>
      <c r="FWB64" s="15"/>
      <c r="FWC64" s="15"/>
      <c r="FWD64" s="15"/>
      <c r="FWE64" s="15"/>
      <c r="FWF64" s="15"/>
      <c r="FWG64" s="15"/>
      <c r="FWH64" s="15"/>
      <c r="FWI64" s="15"/>
      <c r="FWJ64" s="15"/>
      <c r="FWK64" s="15"/>
      <c r="FWL64" s="15"/>
      <c r="FWM64" s="15"/>
      <c r="FWN64" s="15"/>
      <c r="FWO64" s="15"/>
      <c r="FWP64" s="15"/>
      <c r="FWQ64" s="15"/>
      <c r="FWR64" s="15"/>
      <c r="FWS64" s="15"/>
      <c r="FWT64" s="15"/>
      <c r="FWU64" s="15"/>
      <c r="FWV64" s="15"/>
      <c r="FWW64" s="15"/>
      <c r="FWX64" s="15"/>
      <c r="FWY64" s="15"/>
      <c r="FWZ64" s="15"/>
      <c r="FXA64" s="15"/>
      <c r="FXB64" s="15"/>
      <c r="FXC64" s="15"/>
      <c r="FXD64" s="15"/>
      <c r="FXE64" s="15"/>
      <c r="FXF64" s="15"/>
      <c r="FXG64" s="15"/>
      <c r="FXH64" s="15"/>
      <c r="FXI64" s="15"/>
      <c r="FXJ64" s="15"/>
      <c r="FXK64" s="15"/>
      <c r="FXL64" s="15"/>
      <c r="FXM64" s="15"/>
      <c r="FXN64" s="15"/>
      <c r="FXO64" s="15"/>
      <c r="FXP64" s="15"/>
      <c r="FXQ64" s="15"/>
      <c r="FXR64" s="15"/>
      <c r="FXS64" s="15"/>
      <c r="FXT64" s="15"/>
      <c r="FXU64" s="15"/>
      <c r="FXV64" s="15"/>
      <c r="FXW64" s="15"/>
      <c r="FXX64" s="15"/>
      <c r="FXY64" s="15"/>
      <c r="FXZ64" s="15"/>
      <c r="FYA64" s="15"/>
      <c r="FYB64" s="15"/>
      <c r="FYC64" s="15"/>
      <c r="FYD64" s="15"/>
      <c r="FYE64" s="15"/>
      <c r="FYF64" s="15"/>
      <c r="FYG64" s="15"/>
      <c r="FYH64" s="15"/>
      <c r="FYI64" s="15"/>
      <c r="FYJ64" s="15"/>
      <c r="FYK64" s="15"/>
      <c r="FYL64" s="15"/>
      <c r="FYM64" s="15"/>
      <c r="FYN64" s="15"/>
      <c r="FYO64" s="15"/>
      <c r="FYP64" s="15"/>
      <c r="FYQ64" s="15"/>
      <c r="FYR64" s="15"/>
      <c r="FYS64" s="15"/>
      <c r="FYT64" s="15"/>
      <c r="FYU64" s="15"/>
      <c r="FYV64" s="15"/>
      <c r="FYW64" s="15"/>
      <c r="FYX64" s="15"/>
      <c r="FYY64" s="15"/>
      <c r="FYZ64" s="15"/>
      <c r="FZA64" s="15"/>
      <c r="FZB64" s="15"/>
      <c r="FZC64" s="15"/>
      <c r="FZD64" s="15"/>
      <c r="FZE64" s="15"/>
      <c r="FZF64" s="15"/>
      <c r="FZG64" s="15"/>
      <c r="FZH64" s="15"/>
      <c r="FZI64" s="15"/>
      <c r="FZJ64" s="15"/>
      <c r="FZK64" s="15"/>
      <c r="FZL64" s="15"/>
      <c r="FZM64" s="15"/>
      <c r="FZN64" s="15"/>
      <c r="FZO64" s="15"/>
      <c r="FZP64" s="15"/>
      <c r="FZQ64" s="15"/>
      <c r="FZR64" s="15"/>
      <c r="FZS64" s="15"/>
      <c r="FZT64" s="15"/>
      <c r="FZU64" s="15"/>
      <c r="FZV64" s="15"/>
      <c r="FZW64" s="15"/>
      <c r="FZX64" s="15"/>
      <c r="FZY64" s="15"/>
      <c r="FZZ64" s="15"/>
      <c r="GAA64" s="15"/>
      <c r="GAB64" s="15"/>
      <c r="GAC64" s="15"/>
      <c r="GAD64" s="15"/>
      <c r="GAE64" s="15"/>
      <c r="GAF64" s="15"/>
      <c r="GAG64" s="15"/>
      <c r="GAH64" s="15"/>
      <c r="GAI64" s="15"/>
      <c r="GAJ64" s="15"/>
      <c r="GAK64" s="15"/>
      <c r="GAL64" s="15"/>
      <c r="GAM64" s="15"/>
      <c r="GAN64" s="15"/>
      <c r="GAO64" s="15"/>
      <c r="GAP64" s="15"/>
      <c r="GAQ64" s="15"/>
      <c r="GAR64" s="15"/>
      <c r="GAS64" s="15"/>
      <c r="GAT64" s="15"/>
      <c r="GAU64" s="15"/>
      <c r="GAV64" s="15"/>
      <c r="GAW64" s="15"/>
      <c r="GAX64" s="15"/>
      <c r="GAY64" s="15"/>
      <c r="GAZ64" s="15"/>
      <c r="GBA64" s="15"/>
      <c r="GBB64" s="15"/>
      <c r="GBC64" s="15"/>
      <c r="GBD64" s="15"/>
      <c r="GBE64" s="15"/>
      <c r="GBF64" s="15"/>
      <c r="GBG64" s="15"/>
      <c r="GBH64" s="15"/>
      <c r="GBI64" s="15"/>
      <c r="GBJ64" s="15"/>
      <c r="GBK64" s="15"/>
      <c r="GBL64" s="15"/>
      <c r="GBM64" s="15"/>
      <c r="GBN64" s="15"/>
      <c r="GBO64" s="15"/>
      <c r="GBP64" s="15"/>
      <c r="GBQ64" s="15"/>
      <c r="GBR64" s="15"/>
      <c r="GBS64" s="15"/>
      <c r="GBT64" s="15"/>
      <c r="GBU64" s="15"/>
      <c r="GBV64" s="15"/>
      <c r="GBW64" s="15"/>
      <c r="GBX64" s="15"/>
      <c r="GBY64" s="15"/>
      <c r="GBZ64" s="15"/>
      <c r="GCA64" s="15"/>
      <c r="GCB64" s="15"/>
      <c r="GCC64" s="15"/>
      <c r="GCD64" s="15"/>
      <c r="GCE64" s="15"/>
      <c r="GCF64" s="15"/>
      <c r="GCG64" s="15"/>
      <c r="GCH64" s="15"/>
      <c r="GCI64" s="15"/>
      <c r="GCJ64" s="15"/>
      <c r="GCK64" s="15"/>
      <c r="GCL64" s="15"/>
      <c r="GCM64" s="15"/>
      <c r="GCN64" s="15"/>
      <c r="GCO64" s="15"/>
      <c r="GCP64" s="15"/>
      <c r="GCQ64" s="15"/>
      <c r="GCR64" s="15"/>
      <c r="GCS64" s="15"/>
      <c r="GCT64" s="15"/>
      <c r="GCU64" s="15"/>
      <c r="GCV64" s="15"/>
      <c r="GCW64" s="15"/>
      <c r="GCX64" s="15"/>
      <c r="GCY64" s="15"/>
      <c r="GCZ64" s="15"/>
      <c r="GDA64" s="15"/>
      <c r="GDB64" s="15"/>
      <c r="GDC64" s="15"/>
      <c r="GDD64" s="15"/>
      <c r="GDE64" s="15"/>
      <c r="GDF64" s="15"/>
      <c r="GDG64" s="15"/>
      <c r="GDH64" s="15"/>
      <c r="GDI64" s="15"/>
      <c r="GDJ64" s="15"/>
      <c r="GDK64" s="15"/>
      <c r="GDL64" s="15"/>
      <c r="GDM64" s="15"/>
      <c r="GDN64" s="15"/>
      <c r="GDO64" s="15"/>
      <c r="GDP64" s="15"/>
      <c r="GDQ64" s="15"/>
      <c r="GDR64" s="15"/>
      <c r="GDS64" s="15"/>
      <c r="GDT64" s="15"/>
      <c r="GDU64" s="15"/>
      <c r="GDV64" s="15"/>
      <c r="GDW64" s="15"/>
      <c r="GDX64" s="15"/>
      <c r="GDY64" s="15"/>
      <c r="GDZ64" s="15"/>
      <c r="GEA64" s="15"/>
      <c r="GEB64" s="15"/>
      <c r="GEC64" s="15"/>
      <c r="GED64" s="15"/>
      <c r="GEE64" s="15"/>
      <c r="GEF64" s="15"/>
      <c r="GEG64" s="15"/>
      <c r="GEH64" s="15"/>
      <c r="GEI64" s="15"/>
      <c r="GEJ64" s="15"/>
      <c r="GEK64" s="15"/>
      <c r="GEL64" s="15"/>
      <c r="GEM64" s="15"/>
      <c r="GEN64" s="15"/>
      <c r="GEO64" s="15"/>
      <c r="GEP64" s="15"/>
      <c r="GEQ64" s="15"/>
      <c r="GER64" s="15"/>
      <c r="GES64" s="15"/>
      <c r="GET64" s="15"/>
      <c r="GEU64" s="15"/>
      <c r="GEV64" s="15"/>
      <c r="GEW64" s="15"/>
      <c r="GEX64" s="15"/>
      <c r="GEY64" s="15"/>
      <c r="GEZ64" s="15"/>
      <c r="GFA64" s="15"/>
      <c r="GFB64" s="15"/>
      <c r="GFC64" s="15"/>
      <c r="GFD64" s="15"/>
      <c r="GFE64" s="15"/>
      <c r="GFF64" s="15"/>
      <c r="GFG64" s="15"/>
      <c r="GFH64" s="15"/>
      <c r="GFI64" s="15"/>
      <c r="GFJ64" s="15"/>
      <c r="GFK64" s="15"/>
      <c r="GFL64" s="15"/>
      <c r="GFM64" s="15"/>
      <c r="GFN64" s="15"/>
      <c r="GFO64" s="15"/>
      <c r="GFP64" s="15"/>
      <c r="GFQ64" s="15"/>
      <c r="GFR64" s="15"/>
      <c r="GFS64" s="15"/>
      <c r="GFT64" s="15"/>
      <c r="GFU64" s="15"/>
      <c r="GFV64" s="15"/>
      <c r="GFW64" s="15"/>
      <c r="GFX64" s="15"/>
      <c r="GFY64" s="15"/>
      <c r="GFZ64" s="15"/>
      <c r="GGA64" s="15"/>
      <c r="GGB64" s="15"/>
      <c r="GGC64" s="15"/>
      <c r="GGD64" s="15"/>
      <c r="GGE64" s="15"/>
      <c r="GGF64" s="15"/>
      <c r="GGG64" s="15"/>
      <c r="GGH64" s="15"/>
      <c r="GGI64" s="15"/>
      <c r="GGJ64" s="15"/>
      <c r="GGK64" s="15"/>
      <c r="GGL64" s="15"/>
      <c r="GGM64" s="15"/>
      <c r="GGN64" s="15"/>
      <c r="GGO64" s="15"/>
      <c r="GGP64" s="15"/>
      <c r="GGQ64" s="15"/>
      <c r="GGR64" s="15"/>
      <c r="GGS64" s="15"/>
      <c r="GGT64" s="15"/>
      <c r="GGU64" s="15"/>
      <c r="GGV64" s="15"/>
      <c r="GGW64" s="15"/>
      <c r="GGX64" s="15"/>
      <c r="GGY64" s="15"/>
      <c r="GGZ64" s="15"/>
      <c r="GHA64" s="15"/>
      <c r="GHB64" s="15"/>
      <c r="GHC64" s="15"/>
      <c r="GHD64" s="15"/>
      <c r="GHE64" s="15"/>
      <c r="GHF64" s="15"/>
      <c r="GHG64" s="15"/>
      <c r="GHH64" s="15"/>
      <c r="GHI64" s="15"/>
      <c r="GHJ64" s="15"/>
      <c r="GHK64" s="15"/>
      <c r="GHL64" s="15"/>
      <c r="GHM64" s="15"/>
      <c r="GHN64" s="15"/>
      <c r="GHO64" s="15"/>
      <c r="GHP64" s="15"/>
      <c r="GHQ64" s="15"/>
      <c r="GHR64" s="15"/>
      <c r="GHS64" s="15"/>
      <c r="GHT64" s="15"/>
      <c r="GHU64" s="15"/>
      <c r="GHV64" s="15"/>
      <c r="GHW64" s="15"/>
      <c r="GHX64" s="15"/>
      <c r="GHY64" s="15"/>
      <c r="GHZ64" s="15"/>
      <c r="GIA64" s="15"/>
      <c r="GIB64" s="15"/>
      <c r="GIC64" s="15"/>
      <c r="GID64" s="15"/>
      <c r="GIE64" s="15"/>
      <c r="GIF64" s="15"/>
      <c r="GIG64" s="15"/>
      <c r="GIH64" s="15"/>
      <c r="GII64" s="15"/>
      <c r="GIJ64" s="15"/>
      <c r="GIK64" s="15"/>
      <c r="GIL64" s="15"/>
      <c r="GIM64" s="15"/>
      <c r="GIN64" s="15"/>
      <c r="GIO64" s="15"/>
      <c r="GIP64" s="15"/>
      <c r="GIQ64" s="15"/>
      <c r="GIR64" s="15"/>
      <c r="GIS64" s="15"/>
      <c r="GIT64" s="15"/>
      <c r="GIU64" s="15"/>
      <c r="GIV64" s="15"/>
      <c r="GIW64" s="15"/>
      <c r="GIX64" s="15"/>
      <c r="GIY64" s="15"/>
      <c r="GIZ64" s="15"/>
      <c r="GJA64" s="15"/>
      <c r="GJB64" s="15"/>
      <c r="GJC64" s="15"/>
      <c r="GJD64" s="15"/>
      <c r="GJE64" s="15"/>
      <c r="GJF64" s="15"/>
      <c r="GJG64" s="15"/>
      <c r="GJH64" s="15"/>
      <c r="GJI64" s="15"/>
      <c r="GJJ64" s="15"/>
      <c r="GJK64" s="15"/>
      <c r="GJL64" s="15"/>
      <c r="GJM64" s="15"/>
      <c r="GJN64" s="15"/>
      <c r="GJO64" s="15"/>
      <c r="GJP64" s="15"/>
      <c r="GJQ64" s="15"/>
      <c r="GJR64" s="15"/>
      <c r="GJS64" s="15"/>
      <c r="GJT64" s="15"/>
      <c r="GJU64" s="15"/>
      <c r="GJV64" s="15"/>
      <c r="GJW64" s="15"/>
      <c r="GJX64" s="15"/>
      <c r="GJY64" s="15"/>
      <c r="GJZ64" s="15"/>
      <c r="GKA64" s="15"/>
      <c r="GKB64" s="15"/>
      <c r="GKC64" s="15"/>
      <c r="GKD64" s="15"/>
      <c r="GKE64" s="15"/>
      <c r="GKF64" s="15"/>
      <c r="GKG64" s="15"/>
      <c r="GKH64" s="15"/>
      <c r="GKI64" s="15"/>
      <c r="GKJ64" s="15"/>
      <c r="GKK64" s="15"/>
      <c r="GKL64" s="15"/>
      <c r="GKM64" s="15"/>
      <c r="GKN64" s="15"/>
      <c r="GKO64" s="15"/>
      <c r="GKP64" s="15"/>
      <c r="GKQ64" s="15"/>
      <c r="GKR64" s="15"/>
      <c r="GKS64" s="15"/>
      <c r="GKT64" s="15"/>
      <c r="GKU64" s="15"/>
      <c r="GKV64" s="15"/>
      <c r="GKW64" s="15"/>
      <c r="GKX64" s="15"/>
      <c r="GKY64" s="15"/>
      <c r="GKZ64" s="15"/>
      <c r="GLA64" s="15"/>
      <c r="GLB64" s="15"/>
      <c r="GLC64" s="15"/>
      <c r="GLD64" s="15"/>
      <c r="GLE64" s="15"/>
      <c r="GLF64" s="15"/>
      <c r="GLG64" s="15"/>
      <c r="GLH64" s="15"/>
      <c r="GLI64" s="15"/>
      <c r="GLJ64" s="15"/>
      <c r="GLK64" s="15"/>
      <c r="GLL64" s="15"/>
      <c r="GLM64" s="15"/>
      <c r="GLN64" s="15"/>
      <c r="GLO64" s="15"/>
      <c r="GLP64" s="15"/>
      <c r="GLQ64" s="15"/>
      <c r="GLR64" s="15"/>
      <c r="GLS64" s="15"/>
      <c r="GLT64" s="15"/>
      <c r="GLU64" s="15"/>
      <c r="GLV64" s="15"/>
      <c r="GLW64" s="15"/>
      <c r="GLX64" s="15"/>
      <c r="GLY64" s="15"/>
      <c r="GLZ64" s="15"/>
      <c r="GMA64" s="15"/>
      <c r="GMB64" s="15"/>
      <c r="GMC64" s="15"/>
      <c r="GMD64" s="15"/>
      <c r="GME64" s="15"/>
      <c r="GMF64" s="15"/>
      <c r="GMG64" s="15"/>
      <c r="GMH64" s="15"/>
      <c r="GMI64" s="15"/>
      <c r="GMJ64" s="15"/>
      <c r="GMK64" s="15"/>
      <c r="GML64" s="15"/>
      <c r="GMM64" s="15"/>
      <c r="GMN64" s="15"/>
      <c r="GMO64" s="15"/>
      <c r="GMP64" s="15"/>
      <c r="GMQ64" s="15"/>
      <c r="GMR64" s="15"/>
      <c r="GMS64" s="15"/>
      <c r="GMT64" s="15"/>
      <c r="GMU64" s="15"/>
      <c r="GMV64" s="15"/>
      <c r="GMW64" s="15"/>
      <c r="GMX64" s="15"/>
      <c r="GMY64" s="15"/>
      <c r="GMZ64" s="15"/>
      <c r="GNA64" s="15"/>
      <c r="GNB64" s="15"/>
      <c r="GNC64" s="15"/>
      <c r="GND64" s="15"/>
      <c r="GNE64" s="15"/>
      <c r="GNF64" s="15"/>
      <c r="GNG64" s="15"/>
      <c r="GNH64" s="15"/>
      <c r="GNI64" s="15"/>
      <c r="GNJ64" s="15"/>
      <c r="GNK64" s="15"/>
      <c r="GNL64" s="15"/>
      <c r="GNM64" s="15"/>
      <c r="GNN64" s="15"/>
      <c r="GNO64" s="15"/>
      <c r="GNP64" s="15"/>
      <c r="GNQ64" s="15"/>
      <c r="GNR64" s="15"/>
      <c r="GNS64" s="15"/>
      <c r="GNT64" s="15"/>
      <c r="GNU64" s="15"/>
      <c r="GNV64" s="15"/>
      <c r="GNW64" s="15"/>
      <c r="GNX64" s="15"/>
      <c r="GNY64" s="15"/>
      <c r="GNZ64" s="15"/>
      <c r="GOA64" s="15"/>
      <c r="GOB64" s="15"/>
      <c r="GOC64" s="15"/>
      <c r="GOD64" s="15"/>
      <c r="GOE64" s="15"/>
      <c r="GOF64" s="15"/>
      <c r="GOG64" s="15"/>
      <c r="GOH64" s="15"/>
      <c r="GOI64" s="15"/>
      <c r="GOJ64" s="15"/>
      <c r="GOK64" s="15"/>
      <c r="GOL64" s="15"/>
      <c r="GOM64" s="15"/>
      <c r="GON64" s="15"/>
      <c r="GOO64" s="15"/>
      <c r="GOP64" s="15"/>
      <c r="GOQ64" s="15"/>
      <c r="GOR64" s="15"/>
      <c r="GOS64" s="15"/>
      <c r="GOT64" s="15"/>
      <c r="GOU64" s="15"/>
      <c r="GOV64" s="15"/>
      <c r="GOW64" s="15"/>
      <c r="GOX64" s="15"/>
      <c r="GOY64" s="15"/>
      <c r="GOZ64" s="15"/>
      <c r="GPA64" s="15"/>
      <c r="GPB64" s="15"/>
      <c r="GPC64" s="15"/>
      <c r="GPD64" s="15"/>
      <c r="GPE64" s="15"/>
      <c r="GPF64" s="15"/>
      <c r="GPG64" s="15"/>
      <c r="GPH64" s="15"/>
      <c r="GPI64" s="15"/>
      <c r="GPJ64" s="15"/>
      <c r="GPK64" s="15"/>
      <c r="GPL64" s="15"/>
      <c r="GPM64" s="15"/>
      <c r="GPN64" s="15"/>
      <c r="GPO64" s="15"/>
      <c r="GPP64" s="15"/>
      <c r="GPQ64" s="15"/>
      <c r="GPR64" s="15"/>
      <c r="GPS64" s="15"/>
      <c r="GPT64" s="15"/>
      <c r="GPU64" s="15"/>
      <c r="GPV64" s="15"/>
      <c r="GPW64" s="15"/>
      <c r="GPX64" s="15"/>
      <c r="GPY64" s="15"/>
      <c r="GPZ64" s="15"/>
      <c r="GQA64" s="15"/>
      <c r="GQB64" s="15"/>
      <c r="GQC64" s="15"/>
      <c r="GQD64" s="15"/>
      <c r="GQE64" s="15"/>
      <c r="GQF64" s="15"/>
      <c r="GQG64" s="15"/>
      <c r="GQH64" s="15"/>
      <c r="GQI64" s="15"/>
      <c r="GQJ64" s="15"/>
      <c r="GQK64" s="15"/>
      <c r="GQL64" s="15"/>
      <c r="GQM64" s="15"/>
      <c r="GQN64" s="15"/>
      <c r="GQO64" s="15"/>
      <c r="GQP64" s="15"/>
      <c r="GQQ64" s="15"/>
      <c r="GQR64" s="15"/>
      <c r="GQS64" s="15"/>
      <c r="GQT64" s="15"/>
      <c r="GQU64" s="15"/>
      <c r="GQV64" s="15"/>
      <c r="GQW64" s="15"/>
      <c r="GQX64" s="15"/>
      <c r="GQY64" s="15"/>
      <c r="GQZ64" s="15"/>
      <c r="GRA64" s="15"/>
      <c r="GRB64" s="15"/>
      <c r="GRC64" s="15"/>
      <c r="GRD64" s="15"/>
      <c r="GRE64" s="15"/>
      <c r="GRF64" s="15"/>
      <c r="GRG64" s="15"/>
      <c r="GRH64" s="15"/>
      <c r="GRI64" s="15"/>
      <c r="GRJ64" s="15"/>
      <c r="GRK64" s="15"/>
      <c r="GRL64" s="15"/>
      <c r="GRM64" s="15"/>
      <c r="GRN64" s="15"/>
      <c r="GRO64" s="15"/>
      <c r="GRP64" s="15"/>
      <c r="GRQ64" s="15"/>
      <c r="GRR64" s="15"/>
      <c r="GRS64" s="15"/>
      <c r="GRT64" s="15"/>
      <c r="GRU64" s="15"/>
      <c r="GRV64" s="15"/>
      <c r="GRW64" s="15"/>
      <c r="GRX64" s="15"/>
      <c r="GRY64" s="15"/>
      <c r="GRZ64" s="15"/>
      <c r="GSA64" s="15"/>
      <c r="GSB64" s="15"/>
      <c r="GSC64" s="15"/>
      <c r="GSD64" s="15"/>
      <c r="GSE64" s="15"/>
      <c r="GSF64" s="15"/>
      <c r="GSG64" s="15"/>
      <c r="GSH64" s="15"/>
      <c r="GSI64" s="15"/>
      <c r="GSJ64" s="15"/>
      <c r="GSK64" s="15"/>
      <c r="GSL64" s="15"/>
      <c r="GSM64" s="15"/>
      <c r="GSN64" s="15"/>
      <c r="GSO64" s="15"/>
      <c r="GSP64" s="15"/>
      <c r="GSQ64" s="15"/>
      <c r="GSR64" s="15"/>
      <c r="GSS64" s="15"/>
      <c r="GST64" s="15"/>
      <c r="GSU64" s="15"/>
      <c r="GSV64" s="15"/>
      <c r="GSW64" s="15"/>
      <c r="GSX64" s="15"/>
      <c r="GSY64" s="15"/>
      <c r="GSZ64" s="15"/>
      <c r="GTA64" s="15"/>
      <c r="GTB64" s="15"/>
      <c r="GTC64" s="15"/>
      <c r="GTD64" s="15"/>
      <c r="GTE64" s="15"/>
      <c r="GTF64" s="15"/>
      <c r="GTG64" s="15"/>
      <c r="GTH64" s="15"/>
      <c r="GTI64" s="15"/>
      <c r="GTJ64" s="15"/>
      <c r="GTK64" s="15"/>
      <c r="GTL64" s="15"/>
      <c r="GTM64" s="15"/>
      <c r="GTN64" s="15"/>
      <c r="GTO64" s="15"/>
      <c r="GTP64" s="15"/>
      <c r="GTQ64" s="15"/>
      <c r="GTR64" s="15"/>
      <c r="GTS64" s="15"/>
      <c r="GTT64" s="15"/>
      <c r="GTU64" s="15"/>
      <c r="GTV64" s="15"/>
      <c r="GTW64" s="15"/>
      <c r="GTX64" s="15"/>
      <c r="GTY64" s="15"/>
      <c r="GTZ64" s="15"/>
      <c r="GUA64" s="15"/>
      <c r="GUB64" s="15"/>
      <c r="GUC64" s="15"/>
      <c r="GUD64" s="15"/>
      <c r="GUE64" s="15"/>
      <c r="GUF64" s="15"/>
      <c r="GUG64" s="15"/>
      <c r="GUH64" s="15"/>
      <c r="GUI64" s="15"/>
      <c r="GUJ64" s="15"/>
      <c r="GUK64" s="15"/>
      <c r="GUL64" s="15"/>
      <c r="GUM64" s="15"/>
      <c r="GUN64" s="15"/>
      <c r="GUO64" s="15"/>
      <c r="GUP64" s="15"/>
      <c r="GUQ64" s="15"/>
      <c r="GUR64" s="15"/>
      <c r="GUS64" s="15"/>
      <c r="GUT64" s="15"/>
      <c r="GUU64" s="15"/>
      <c r="GUV64" s="15"/>
      <c r="GUW64" s="15"/>
      <c r="GUX64" s="15"/>
      <c r="GUY64" s="15"/>
      <c r="GUZ64" s="15"/>
      <c r="GVA64" s="15"/>
      <c r="GVB64" s="15"/>
      <c r="GVC64" s="15"/>
      <c r="GVD64" s="15"/>
      <c r="GVE64" s="15"/>
      <c r="GVF64" s="15"/>
      <c r="GVG64" s="15"/>
      <c r="GVH64" s="15"/>
      <c r="GVI64" s="15"/>
      <c r="GVJ64" s="15"/>
      <c r="GVK64" s="15"/>
      <c r="GVL64" s="15"/>
      <c r="GVM64" s="15"/>
      <c r="GVN64" s="15"/>
      <c r="GVO64" s="15"/>
      <c r="GVP64" s="15"/>
      <c r="GVQ64" s="15"/>
      <c r="GVR64" s="15"/>
      <c r="GVS64" s="15"/>
      <c r="GVT64" s="15"/>
      <c r="GVU64" s="15"/>
      <c r="GVV64" s="15"/>
      <c r="GVW64" s="15"/>
      <c r="GVX64" s="15"/>
      <c r="GVY64" s="15"/>
      <c r="GVZ64" s="15"/>
      <c r="GWA64" s="15"/>
      <c r="GWB64" s="15"/>
      <c r="GWC64" s="15"/>
      <c r="GWD64" s="15"/>
      <c r="GWE64" s="15"/>
      <c r="GWF64" s="15"/>
      <c r="GWG64" s="15"/>
      <c r="GWH64" s="15"/>
      <c r="GWI64" s="15"/>
      <c r="GWJ64" s="15"/>
      <c r="GWK64" s="15"/>
      <c r="GWL64" s="15"/>
      <c r="GWM64" s="15"/>
      <c r="GWN64" s="15"/>
      <c r="GWO64" s="15"/>
      <c r="GWP64" s="15"/>
      <c r="GWQ64" s="15"/>
      <c r="GWR64" s="15"/>
      <c r="GWS64" s="15"/>
      <c r="GWT64" s="15"/>
      <c r="GWU64" s="15"/>
      <c r="GWV64" s="15"/>
      <c r="GWW64" s="15"/>
      <c r="GWX64" s="15"/>
      <c r="GWY64" s="15"/>
      <c r="GWZ64" s="15"/>
      <c r="GXA64" s="15"/>
      <c r="GXB64" s="15"/>
      <c r="GXC64" s="15"/>
      <c r="GXD64" s="15"/>
      <c r="GXE64" s="15"/>
      <c r="GXF64" s="15"/>
      <c r="GXG64" s="15"/>
      <c r="GXH64" s="15"/>
      <c r="GXI64" s="15"/>
      <c r="GXJ64" s="15"/>
      <c r="GXK64" s="15"/>
      <c r="GXL64" s="15"/>
      <c r="GXM64" s="15"/>
      <c r="GXN64" s="15"/>
      <c r="GXO64" s="15"/>
      <c r="GXP64" s="15"/>
      <c r="GXQ64" s="15"/>
      <c r="GXR64" s="15"/>
      <c r="GXS64" s="15"/>
      <c r="GXT64" s="15"/>
      <c r="GXU64" s="15"/>
      <c r="GXV64" s="15"/>
      <c r="GXW64" s="15"/>
      <c r="GXX64" s="15"/>
      <c r="GXY64" s="15"/>
      <c r="GXZ64" s="15"/>
      <c r="GYA64" s="15"/>
      <c r="GYB64" s="15"/>
      <c r="GYC64" s="15"/>
      <c r="GYD64" s="15"/>
      <c r="GYE64" s="15"/>
      <c r="GYF64" s="15"/>
      <c r="GYG64" s="15"/>
      <c r="GYH64" s="15"/>
      <c r="GYI64" s="15"/>
      <c r="GYJ64" s="15"/>
      <c r="GYK64" s="15"/>
      <c r="GYL64" s="15"/>
      <c r="GYM64" s="15"/>
      <c r="GYN64" s="15"/>
      <c r="GYO64" s="15"/>
      <c r="GYP64" s="15"/>
      <c r="GYQ64" s="15"/>
      <c r="GYR64" s="15"/>
      <c r="GYS64" s="15"/>
      <c r="GYT64" s="15"/>
      <c r="GYU64" s="15"/>
      <c r="GYV64" s="15"/>
      <c r="GYW64" s="15"/>
      <c r="GYX64" s="15"/>
      <c r="GYY64" s="15"/>
      <c r="GYZ64" s="15"/>
      <c r="GZA64" s="15"/>
      <c r="GZB64" s="15"/>
      <c r="GZC64" s="15"/>
      <c r="GZD64" s="15"/>
      <c r="GZE64" s="15"/>
      <c r="GZF64" s="15"/>
      <c r="GZG64" s="15"/>
      <c r="GZH64" s="15"/>
      <c r="GZI64" s="15"/>
      <c r="GZJ64" s="15"/>
      <c r="GZK64" s="15"/>
      <c r="GZL64" s="15"/>
      <c r="GZM64" s="15"/>
      <c r="GZN64" s="15"/>
      <c r="GZO64" s="15"/>
      <c r="GZP64" s="15"/>
      <c r="GZQ64" s="15"/>
      <c r="GZR64" s="15"/>
      <c r="GZS64" s="15"/>
      <c r="GZT64" s="15"/>
      <c r="GZU64" s="15"/>
      <c r="GZV64" s="15"/>
      <c r="GZW64" s="15"/>
      <c r="GZX64" s="15"/>
      <c r="GZY64" s="15"/>
      <c r="GZZ64" s="15"/>
      <c r="HAA64" s="15"/>
      <c r="HAB64" s="15"/>
      <c r="HAC64" s="15"/>
      <c r="HAD64" s="15"/>
      <c r="HAE64" s="15"/>
      <c r="HAF64" s="15"/>
      <c r="HAG64" s="15"/>
      <c r="HAH64" s="15"/>
      <c r="HAI64" s="15"/>
      <c r="HAJ64" s="15"/>
      <c r="HAK64" s="15"/>
      <c r="HAL64" s="15"/>
      <c r="HAM64" s="15"/>
      <c r="HAN64" s="15"/>
      <c r="HAO64" s="15"/>
      <c r="HAP64" s="15"/>
      <c r="HAQ64" s="15"/>
      <c r="HAR64" s="15"/>
      <c r="HAS64" s="15"/>
      <c r="HAT64" s="15"/>
      <c r="HAU64" s="15"/>
      <c r="HAV64" s="15"/>
      <c r="HAW64" s="15"/>
      <c r="HAX64" s="15"/>
      <c r="HAY64" s="15"/>
      <c r="HAZ64" s="15"/>
      <c r="HBA64" s="15"/>
      <c r="HBB64" s="15"/>
      <c r="HBC64" s="15"/>
      <c r="HBD64" s="15"/>
      <c r="HBE64" s="15"/>
      <c r="HBF64" s="15"/>
      <c r="HBG64" s="15"/>
      <c r="HBH64" s="15"/>
      <c r="HBI64" s="15"/>
      <c r="HBJ64" s="15"/>
      <c r="HBK64" s="15"/>
      <c r="HBL64" s="15"/>
      <c r="HBM64" s="15"/>
      <c r="HBN64" s="15"/>
      <c r="HBO64" s="15"/>
      <c r="HBP64" s="15"/>
      <c r="HBQ64" s="15"/>
      <c r="HBR64" s="15"/>
      <c r="HBS64" s="15"/>
      <c r="HBT64" s="15"/>
      <c r="HBU64" s="15"/>
      <c r="HBV64" s="15"/>
      <c r="HBW64" s="15"/>
      <c r="HBX64" s="15"/>
      <c r="HBY64" s="15"/>
      <c r="HBZ64" s="15"/>
      <c r="HCA64" s="15"/>
      <c r="HCB64" s="15"/>
      <c r="HCC64" s="15"/>
      <c r="HCD64" s="15"/>
      <c r="HCE64" s="15"/>
      <c r="HCF64" s="15"/>
      <c r="HCG64" s="15"/>
      <c r="HCH64" s="15"/>
      <c r="HCI64" s="15"/>
      <c r="HCJ64" s="15"/>
      <c r="HCK64" s="15"/>
      <c r="HCL64" s="15"/>
      <c r="HCM64" s="15"/>
      <c r="HCN64" s="15"/>
      <c r="HCO64" s="15"/>
      <c r="HCP64" s="15"/>
      <c r="HCQ64" s="15"/>
      <c r="HCR64" s="15"/>
      <c r="HCS64" s="15"/>
      <c r="HCT64" s="15"/>
      <c r="HCU64" s="15"/>
      <c r="HCV64" s="15"/>
      <c r="HCW64" s="15"/>
      <c r="HCX64" s="15"/>
      <c r="HCY64" s="15"/>
      <c r="HCZ64" s="15"/>
      <c r="HDA64" s="15"/>
      <c r="HDB64" s="15"/>
      <c r="HDC64" s="15"/>
      <c r="HDD64" s="15"/>
      <c r="HDE64" s="15"/>
      <c r="HDF64" s="15"/>
      <c r="HDG64" s="15"/>
      <c r="HDH64" s="15"/>
      <c r="HDI64" s="15"/>
      <c r="HDJ64" s="15"/>
      <c r="HDK64" s="15"/>
      <c r="HDL64" s="15"/>
      <c r="HDM64" s="15"/>
      <c r="HDN64" s="15"/>
      <c r="HDO64" s="15"/>
      <c r="HDP64" s="15"/>
      <c r="HDQ64" s="15"/>
      <c r="HDR64" s="15"/>
      <c r="HDS64" s="15"/>
      <c r="HDT64" s="15"/>
      <c r="HDU64" s="15"/>
      <c r="HDV64" s="15"/>
      <c r="HDW64" s="15"/>
      <c r="HDX64" s="15"/>
      <c r="HDY64" s="15"/>
      <c r="HDZ64" s="15"/>
      <c r="HEA64" s="15"/>
      <c r="HEB64" s="15"/>
      <c r="HEC64" s="15"/>
      <c r="HED64" s="15"/>
      <c r="HEE64" s="15"/>
      <c r="HEF64" s="15"/>
      <c r="HEG64" s="15"/>
      <c r="HEH64" s="15"/>
      <c r="HEI64" s="15"/>
      <c r="HEJ64" s="15"/>
      <c r="HEK64" s="15"/>
      <c r="HEL64" s="15"/>
      <c r="HEM64" s="15"/>
      <c r="HEN64" s="15"/>
      <c r="HEO64" s="15"/>
      <c r="HEP64" s="15"/>
      <c r="HEQ64" s="15"/>
      <c r="HER64" s="15"/>
      <c r="HES64" s="15"/>
      <c r="HET64" s="15"/>
      <c r="HEU64" s="15"/>
      <c r="HEV64" s="15"/>
      <c r="HEW64" s="15"/>
      <c r="HEX64" s="15"/>
      <c r="HEY64" s="15"/>
      <c r="HEZ64" s="15"/>
      <c r="HFA64" s="15"/>
      <c r="HFB64" s="15"/>
      <c r="HFC64" s="15"/>
      <c r="HFD64" s="15"/>
      <c r="HFE64" s="15"/>
      <c r="HFF64" s="15"/>
      <c r="HFG64" s="15"/>
      <c r="HFH64" s="15"/>
      <c r="HFI64" s="15"/>
      <c r="HFJ64" s="15"/>
      <c r="HFK64" s="15"/>
      <c r="HFL64" s="15"/>
      <c r="HFM64" s="15"/>
      <c r="HFN64" s="15"/>
      <c r="HFO64" s="15"/>
      <c r="HFP64" s="15"/>
      <c r="HFQ64" s="15"/>
      <c r="HFR64" s="15"/>
      <c r="HFS64" s="15"/>
      <c r="HFT64" s="15"/>
      <c r="HFU64" s="15"/>
      <c r="HFV64" s="15"/>
      <c r="HFW64" s="15"/>
      <c r="HFX64" s="15"/>
      <c r="HFY64" s="15"/>
      <c r="HFZ64" s="15"/>
      <c r="HGA64" s="15"/>
      <c r="HGB64" s="15"/>
      <c r="HGC64" s="15"/>
      <c r="HGD64" s="15"/>
      <c r="HGE64" s="15"/>
      <c r="HGF64" s="15"/>
      <c r="HGG64" s="15"/>
      <c r="HGH64" s="15"/>
      <c r="HGI64" s="15"/>
      <c r="HGJ64" s="15"/>
      <c r="HGK64" s="15"/>
      <c r="HGL64" s="15"/>
      <c r="HGM64" s="15"/>
      <c r="HGN64" s="15"/>
      <c r="HGO64" s="15"/>
      <c r="HGP64" s="15"/>
      <c r="HGQ64" s="15"/>
      <c r="HGR64" s="15"/>
      <c r="HGS64" s="15"/>
      <c r="HGT64" s="15"/>
      <c r="HGU64" s="15"/>
      <c r="HGV64" s="15"/>
      <c r="HGW64" s="15"/>
      <c r="HGX64" s="15"/>
      <c r="HGY64" s="15"/>
      <c r="HGZ64" s="15"/>
      <c r="HHA64" s="15"/>
      <c r="HHB64" s="15"/>
      <c r="HHC64" s="15"/>
      <c r="HHD64" s="15"/>
      <c r="HHE64" s="15"/>
      <c r="HHF64" s="15"/>
      <c r="HHG64" s="15"/>
      <c r="HHH64" s="15"/>
      <c r="HHI64" s="15"/>
      <c r="HHJ64" s="15"/>
      <c r="HHK64" s="15"/>
      <c r="HHL64" s="15"/>
      <c r="HHM64" s="15"/>
      <c r="HHN64" s="15"/>
      <c r="HHO64" s="15"/>
      <c r="HHP64" s="15"/>
      <c r="HHQ64" s="15"/>
      <c r="HHR64" s="15"/>
      <c r="HHS64" s="15"/>
      <c r="HHT64" s="15"/>
      <c r="HHU64" s="15"/>
      <c r="HHV64" s="15"/>
      <c r="HHW64" s="15"/>
      <c r="HHX64" s="15"/>
      <c r="HHY64" s="15"/>
      <c r="HHZ64" s="15"/>
      <c r="HIA64" s="15"/>
      <c r="HIB64" s="15"/>
      <c r="HIC64" s="15"/>
      <c r="HID64" s="15"/>
      <c r="HIE64" s="15"/>
      <c r="HIF64" s="15"/>
      <c r="HIG64" s="15"/>
      <c r="HIH64" s="15"/>
      <c r="HII64" s="15"/>
      <c r="HIJ64" s="15"/>
      <c r="HIK64" s="15"/>
      <c r="HIL64" s="15"/>
      <c r="HIM64" s="15"/>
      <c r="HIN64" s="15"/>
      <c r="HIO64" s="15"/>
      <c r="HIP64" s="15"/>
      <c r="HIQ64" s="15"/>
      <c r="HIR64" s="15"/>
      <c r="HIS64" s="15"/>
      <c r="HIT64" s="15"/>
      <c r="HIU64" s="15"/>
      <c r="HIV64" s="15"/>
      <c r="HIW64" s="15"/>
      <c r="HIX64" s="15"/>
      <c r="HIY64" s="15"/>
      <c r="HIZ64" s="15"/>
      <c r="HJA64" s="15"/>
      <c r="HJB64" s="15"/>
      <c r="HJC64" s="15"/>
      <c r="HJD64" s="15"/>
      <c r="HJE64" s="15"/>
      <c r="HJF64" s="15"/>
      <c r="HJG64" s="15"/>
      <c r="HJH64" s="15"/>
      <c r="HJI64" s="15"/>
      <c r="HJJ64" s="15"/>
      <c r="HJK64" s="15"/>
      <c r="HJL64" s="15"/>
      <c r="HJM64" s="15"/>
      <c r="HJN64" s="15"/>
      <c r="HJO64" s="15"/>
      <c r="HJP64" s="15"/>
      <c r="HJQ64" s="15"/>
      <c r="HJR64" s="15"/>
      <c r="HJS64" s="15"/>
      <c r="HJT64" s="15"/>
      <c r="HJU64" s="15"/>
      <c r="HJV64" s="15"/>
      <c r="HJW64" s="15"/>
      <c r="HJX64" s="15"/>
      <c r="HJY64" s="15"/>
      <c r="HJZ64" s="15"/>
      <c r="HKA64" s="15"/>
      <c r="HKB64" s="15"/>
      <c r="HKC64" s="15"/>
      <c r="HKD64" s="15"/>
      <c r="HKE64" s="15"/>
      <c r="HKF64" s="15"/>
      <c r="HKG64" s="15"/>
      <c r="HKH64" s="15"/>
      <c r="HKI64" s="15"/>
      <c r="HKJ64" s="15"/>
      <c r="HKK64" s="15"/>
      <c r="HKL64" s="15"/>
      <c r="HKM64" s="15"/>
      <c r="HKN64" s="15"/>
      <c r="HKO64" s="15"/>
      <c r="HKP64" s="15"/>
      <c r="HKQ64" s="15"/>
      <c r="HKR64" s="15"/>
      <c r="HKS64" s="15"/>
      <c r="HKT64" s="15"/>
      <c r="HKU64" s="15"/>
      <c r="HKV64" s="15"/>
      <c r="HKW64" s="15"/>
      <c r="HKX64" s="15"/>
      <c r="HKY64" s="15"/>
      <c r="HKZ64" s="15"/>
      <c r="HLA64" s="15"/>
      <c r="HLB64" s="15"/>
      <c r="HLC64" s="15"/>
      <c r="HLD64" s="15"/>
      <c r="HLE64" s="15"/>
      <c r="HLF64" s="15"/>
      <c r="HLG64" s="15"/>
      <c r="HLH64" s="15"/>
      <c r="HLI64" s="15"/>
      <c r="HLJ64" s="15"/>
      <c r="HLK64" s="15"/>
      <c r="HLL64" s="15"/>
      <c r="HLM64" s="15"/>
      <c r="HLN64" s="15"/>
      <c r="HLO64" s="15"/>
      <c r="HLP64" s="15"/>
      <c r="HLQ64" s="15"/>
      <c r="HLR64" s="15"/>
      <c r="HLS64" s="15"/>
      <c r="HLT64" s="15"/>
      <c r="HLU64" s="15"/>
      <c r="HLV64" s="15"/>
      <c r="HLW64" s="15"/>
      <c r="HLX64" s="15"/>
      <c r="HLY64" s="15"/>
      <c r="HLZ64" s="15"/>
      <c r="HMA64" s="15"/>
      <c r="HMB64" s="15"/>
      <c r="HMC64" s="15"/>
      <c r="HMD64" s="15"/>
      <c r="HME64" s="15"/>
      <c r="HMF64" s="15"/>
      <c r="HMG64" s="15"/>
      <c r="HMH64" s="15"/>
      <c r="HMI64" s="15"/>
      <c r="HMJ64" s="15"/>
      <c r="HMK64" s="15"/>
      <c r="HML64" s="15"/>
      <c r="HMM64" s="15"/>
      <c r="HMN64" s="15"/>
      <c r="HMO64" s="15"/>
      <c r="HMP64" s="15"/>
      <c r="HMQ64" s="15"/>
      <c r="HMR64" s="15"/>
      <c r="HMS64" s="15"/>
      <c r="HMT64" s="15"/>
      <c r="HMU64" s="15"/>
      <c r="HMV64" s="15"/>
      <c r="HMW64" s="15"/>
      <c r="HMX64" s="15"/>
      <c r="HMY64" s="15"/>
      <c r="HMZ64" s="15"/>
      <c r="HNA64" s="15"/>
      <c r="HNB64" s="15"/>
      <c r="HNC64" s="15"/>
      <c r="HND64" s="15"/>
      <c r="HNE64" s="15"/>
      <c r="HNF64" s="15"/>
      <c r="HNG64" s="15"/>
      <c r="HNH64" s="15"/>
      <c r="HNI64" s="15"/>
      <c r="HNJ64" s="15"/>
      <c r="HNK64" s="15"/>
      <c r="HNL64" s="15"/>
      <c r="HNM64" s="15"/>
      <c r="HNN64" s="15"/>
      <c r="HNO64" s="15"/>
      <c r="HNP64" s="15"/>
      <c r="HNQ64" s="15"/>
      <c r="HNR64" s="15"/>
      <c r="HNS64" s="15"/>
      <c r="HNT64" s="15"/>
      <c r="HNU64" s="15"/>
      <c r="HNV64" s="15"/>
      <c r="HNW64" s="15"/>
      <c r="HNX64" s="15"/>
      <c r="HNY64" s="15"/>
      <c r="HNZ64" s="15"/>
      <c r="HOA64" s="15"/>
      <c r="HOB64" s="15"/>
      <c r="HOC64" s="15"/>
      <c r="HOD64" s="15"/>
      <c r="HOE64" s="15"/>
      <c r="HOF64" s="15"/>
      <c r="HOG64" s="15"/>
      <c r="HOH64" s="15"/>
      <c r="HOI64" s="15"/>
      <c r="HOJ64" s="15"/>
      <c r="HOK64" s="15"/>
      <c r="HOL64" s="15"/>
      <c r="HOM64" s="15"/>
      <c r="HON64" s="15"/>
      <c r="HOO64" s="15"/>
      <c r="HOP64" s="15"/>
      <c r="HOQ64" s="15"/>
      <c r="HOR64" s="15"/>
      <c r="HOS64" s="15"/>
      <c r="HOT64" s="15"/>
      <c r="HOU64" s="15"/>
      <c r="HOV64" s="15"/>
      <c r="HOW64" s="15"/>
      <c r="HOX64" s="15"/>
      <c r="HOY64" s="15"/>
      <c r="HOZ64" s="15"/>
      <c r="HPA64" s="15"/>
      <c r="HPB64" s="15"/>
      <c r="HPC64" s="15"/>
      <c r="HPD64" s="15"/>
      <c r="HPE64" s="15"/>
      <c r="HPF64" s="15"/>
      <c r="HPG64" s="15"/>
      <c r="HPH64" s="15"/>
      <c r="HPI64" s="15"/>
      <c r="HPJ64" s="15"/>
      <c r="HPK64" s="15"/>
      <c r="HPL64" s="15"/>
      <c r="HPM64" s="15"/>
      <c r="HPN64" s="15"/>
      <c r="HPO64" s="15"/>
      <c r="HPP64" s="15"/>
      <c r="HPQ64" s="15"/>
      <c r="HPR64" s="15"/>
      <c r="HPS64" s="15"/>
      <c r="HPT64" s="15"/>
      <c r="HPU64" s="15"/>
      <c r="HPV64" s="15"/>
      <c r="HPW64" s="15"/>
      <c r="HPX64" s="15"/>
      <c r="HPY64" s="15"/>
      <c r="HPZ64" s="15"/>
      <c r="HQA64" s="15"/>
      <c r="HQB64" s="15"/>
      <c r="HQC64" s="15"/>
      <c r="HQD64" s="15"/>
      <c r="HQE64" s="15"/>
      <c r="HQF64" s="15"/>
      <c r="HQG64" s="15"/>
      <c r="HQH64" s="15"/>
      <c r="HQI64" s="15"/>
      <c r="HQJ64" s="15"/>
      <c r="HQK64" s="15"/>
      <c r="HQL64" s="15"/>
      <c r="HQM64" s="15"/>
      <c r="HQN64" s="15"/>
      <c r="HQO64" s="15"/>
      <c r="HQP64" s="15"/>
      <c r="HQQ64" s="15"/>
      <c r="HQR64" s="15"/>
      <c r="HQS64" s="15"/>
      <c r="HQT64" s="15"/>
      <c r="HQU64" s="15"/>
      <c r="HQV64" s="15"/>
      <c r="HQW64" s="15"/>
      <c r="HQX64" s="15"/>
      <c r="HQY64" s="15"/>
      <c r="HQZ64" s="15"/>
      <c r="HRA64" s="15"/>
      <c r="HRB64" s="15"/>
      <c r="HRC64" s="15"/>
      <c r="HRD64" s="15"/>
      <c r="HRE64" s="15"/>
      <c r="HRF64" s="15"/>
      <c r="HRG64" s="15"/>
      <c r="HRH64" s="15"/>
      <c r="HRI64" s="15"/>
      <c r="HRJ64" s="15"/>
      <c r="HRK64" s="15"/>
      <c r="HRL64" s="15"/>
      <c r="HRM64" s="15"/>
      <c r="HRN64" s="15"/>
      <c r="HRO64" s="15"/>
      <c r="HRP64" s="15"/>
      <c r="HRQ64" s="15"/>
      <c r="HRR64" s="15"/>
      <c r="HRS64" s="15"/>
      <c r="HRT64" s="15"/>
      <c r="HRU64" s="15"/>
      <c r="HRV64" s="15"/>
      <c r="HRW64" s="15"/>
      <c r="HRX64" s="15"/>
      <c r="HRY64" s="15"/>
      <c r="HRZ64" s="15"/>
      <c r="HSA64" s="15"/>
      <c r="HSB64" s="15"/>
      <c r="HSC64" s="15"/>
      <c r="HSD64" s="15"/>
      <c r="HSE64" s="15"/>
      <c r="HSF64" s="15"/>
      <c r="HSG64" s="15"/>
      <c r="HSH64" s="15"/>
      <c r="HSI64" s="15"/>
      <c r="HSJ64" s="15"/>
      <c r="HSK64" s="15"/>
      <c r="HSL64" s="15"/>
      <c r="HSM64" s="15"/>
      <c r="HSN64" s="15"/>
      <c r="HSO64" s="15"/>
      <c r="HSP64" s="15"/>
      <c r="HSQ64" s="15"/>
      <c r="HSR64" s="15"/>
      <c r="HSS64" s="15"/>
      <c r="HST64" s="15"/>
      <c r="HSU64" s="15"/>
      <c r="HSV64" s="15"/>
      <c r="HSW64" s="15"/>
      <c r="HSX64" s="15"/>
      <c r="HSY64" s="15"/>
      <c r="HSZ64" s="15"/>
      <c r="HTA64" s="15"/>
      <c r="HTB64" s="15"/>
      <c r="HTC64" s="15"/>
      <c r="HTD64" s="15"/>
      <c r="HTE64" s="15"/>
      <c r="HTF64" s="15"/>
      <c r="HTG64" s="15"/>
      <c r="HTH64" s="15"/>
      <c r="HTI64" s="15"/>
      <c r="HTJ64" s="15"/>
      <c r="HTK64" s="15"/>
      <c r="HTL64" s="15"/>
      <c r="HTM64" s="15"/>
      <c r="HTN64" s="15"/>
      <c r="HTO64" s="15"/>
      <c r="HTP64" s="15"/>
      <c r="HTQ64" s="15"/>
      <c r="HTR64" s="15"/>
      <c r="HTS64" s="15"/>
      <c r="HTT64" s="15"/>
      <c r="HTU64" s="15"/>
      <c r="HTV64" s="15"/>
      <c r="HTW64" s="15"/>
      <c r="HTX64" s="15"/>
      <c r="HTY64" s="15"/>
      <c r="HTZ64" s="15"/>
      <c r="HUA64" s="15"/>
      <c r="HUB64" s="15"/>
      <c r="HUC64" s="15"/>
      <c r="HUD64" s="15"/>
      <c r="HUE64" s="15"/>
      <c r="HUF64" s="15"/>
      <c r="HUG64" s="15"/>
      <c r="HUH64" s="15"/>
      <c r="HUI64" s="15"/>
      <c r="HUJ64" s="15"/>
      <c r="HUK64" s="15"/>
      <c r="HUL64" s="15"/>
      <c r="HUM64" s="15"/>
      <c r="HUN64" s="15"/>
      <c r="HUO64" s="15"/>
      <c r="HUP64" s="15"/>
      <c r="HUQ64" s="15"/>
      <c r="HUR64" s="15"/>
      <c r="HUS64" s="15"/>
      <c r="HUT64" s="15"/>
      <c r="HUU64" s="15"/>
      <c r="HUV64" s="15"/>
      <c r="HUW64" s="15"/>
      <c r="HUX64" s="15"/>
      <c r="HUY64" s="15"/>
      <c r="HUZ64" s="15"/>
      <c r="HVA64" s="15"/>
      <c r="HVB64" s="15"/>
      <c r="HVC64" s="15"/>
      <c r="HVD64" s="15"/>
      <c r="HVE64" s="15"/>
      <c r="HVF64" s="15"/>
      <c r="HVG64" s="15"/>
      <c r="HVH64" s="15"/>
      <c r="HVI64" s="15"/>
      <c r="HVJ64" s="15"/>
      <c r="HVK64" s="15"/>
      <c r="HVL64" s="15"/>
      <c r="HVM64" s="15"/>
      <c r="HVN64" s="15"/>
      <c r="HVO64" s="15"/>
      <c r="HVP64" s="15"/>
      <c r="HVQ64" s="15"/>
      <c r="HVR64" s="15"/>
      <c r="HVS64" s="15"/>
      <c r="HVT64" s="15"/>
      <c r="HVU64" s="15"/>
      <c r="HVV64" s="15"/>
      <c r="HVW64" s="15"/>
      <c r="HVX64" s="15"/>
      <c r="HVY64" s="15"/>
      <c r="HVZ64" s="15"/>
      <c r="HWA64" s="15"/>
      <c r="HWB64" s="15"/>
      <c r="HWC64" s="15"/>
      <c r="HWD64" s="15"/>
      <c r="HWE64" s="15"/>
      <c r="HWF64" s="15"/>
      <c r="HWG64" s="15"/>
      <c r="HWH64" s="15"/>
      <c r="HWI64" s="15"/>
      <c r="HWJ64" s="15"/>
      <c r="HWK64" s="15"/>
      <c r="HWL64" s="15"/>
      <c r="HWM64" s="15"/>
      <c r="HWN64" s="15"/>
      <c r="HWO64" s="15"/>
      <c r="HWP64" s="15"/>
      <c r="HWQ64" s="15"/>
      <c r="HWR64" s="15"/>
      <c r="HWS64" s="15"/>
      <c r="HWT64" s="15"/>
      <c r="HWU64" s="15"/>
      <c r="HWV64" s="15"/>
      <c r="HWW64" s="15"/>
      <c r="HWX64" s="15"/>
      <c r="HWY64" s="15"/>
      <c r="HWZ64" s="15"/>
      <c r="HXA64" s="15"/>
      <c r="HXB64" s="15"/>
      <c r="HXC64" s="15"/>
      <c r="HXD64" s="15"/>
      <c r="HXE64" s="15"/>
      <c r="HXF64" s="15"/>
      <c r="HXG64" s="15"/>
      <c r="HXH64" s="15"/>
      <c r="HXI64" s="15"/>
      <c r="HXJ64" s="15"/>
      <c r="HXK64" s="15"/>
      <c r="HXL64" s="15"/>
      <c r="HXM64" s="15"/>
      <c r="HXN64" s="15"/>
      <c r="HXO64" s="15"/>
      <c r="HXP64" s="15"/>
      <c r="HXQ64" s="15"/>
      <c r="HXR64" s="15"/>
      <c r="HXS64" s="15"/>
      <c r="HXT64" s="15"/>
      <c r="HXU64" s="15"/>
      <c r="HXV64" s="15"/>
      <c r="HXW64" s="15"/>
      <c r="HXX64" s="15"/>
      <c r="HXY64" s="15"/>
      <c r="HXZ64" s="15"/>
      <c r="HYA64" s="15"/>
      <c r="HYB64" s="15"/>
      <c r="HYC64" s="15"/>
      <c r="HYD64" s="15"/>
      <c r="HYE64" s="15"/>
      <c r="HYF64" s="15"/>
      <c r="HYG64" s="15"/>
      <c r="HYH64" s="15"/>
      <c r="HYI64" s="15"/>
      <c r="HYJ64" s="15"/>
      <c r="HYK64" s="15"/>
      <c r="HYL64" s="15"/>
      <c r="HYM64" s="15"/>
      <c r="HYN64" s="15"/>
      <c r="HYO64" s="15"/>
      <c r="HYP64" s="15"/>
      <c r="HYQ64" s="15"/>
      <c r="HYR64" s="15"/>
      <c r="HYS64" s="15"/>
      <c r="HYT64" s="15"/>
      <c r="HYU64" s="15"/>
      <c r="HYV64" s="15"/>
      <c r="HYW64" s="15"/>
      <c r="HYX64" s="15"/>
      <c r="HYY64" s="15"/>
      <c r="HYZ64" s="15"/>
      <c r="HZA64" s="15"/>
      <c r="HZB64" s="15"/>
      <c r="HZC64" s="15"/>
      <c r="HZD64" s="15"/>
      <c r="HZE64" s="15"/>
      <c r="HZF64" s="15"/>
      <c r="HZG64" s="15"/>
      <c r="HZH64" s="15"/>
      <c r="HZI64" s="15"/>
      <c r="HZJ64" s="15"/>
      <c r="HZK64" s="15"/>
      <c r="HZL64" s="15"/>
      <c r="HZM64" s="15"/>
      <c r="HZN64" s="15"/>
      <c r="HZO64" s="15"/>
      <c r="HZP64" s="15"/>
      <c r="HZQ64" s="15"/>
      <c r="HZR64" s="15"/>
      <c r="HZS64" s="15"/>
      <c r="HZT64" s="15"/>
      <c r="HZU64" s="15"/>
      <c r="HZV64" s="15"/>
      <c r="HZW64" s="15"/>
      <c r="HZX64" s="15"/>
      <c r="HZY64" s="15"/>
      <c r="HZZ64" s="15"/>
      <c r="IAA64" s="15"/>
      <c r="IAB64" s="15"/>
      <c r="IAC64" s="15"/>
      <c r="IAD64" s="15"/>
      <c r="IAE64" s="15"/>
      <c r="IAF64" s="15"/>
      <c r="IAG64" s="15"/>
      <c r="IAH64" s="15"/>
      <c r="IAI64" s="15"/>
      <c r="IAJ64" s="15"/>
      <c r="IAK64" s="15"/>
      <c r="IAL64" s="15"/>
      <c r="IAM64" s="15"/>
      <c r="IAN64" s="15"/>
      <c r="IAO64" s="15"/>
      <c r="IAP64" s="15"/>
      <c r="IAQ64" s="15"/>
      <c r="IAR64" s="15"/>
      <c r="IAS64" s="15"/>
      <c r="IAT64" s="15"/>
      <c r="IAU64" s="15"/>
      <c r="IAV64" s="15"/>
      <c r="IAW64" s="15"/>
      <c r="IAX64" s="15"/>
      <c r="IAY64" s="15"/>
      <c r="IAZ64" s="15"/>
      <c r="IBA64" s="15"/>
      <c r="IBB64" s="15"/>
      <c r="IBC64" s="15"/>
      <c r="IBD64" s="15"/>
      <c r="IBE64" s="15"/>
      <c r="IBF64" s="15"/>
      <c r="IBG64" s="15"/>
      <c r="IBH64" s="15"/>
      <c r="IBI64" s="15"/>
      <c r="IBJ64" s="15"/>
      <c r="IBK64" s="15"/>
      <c r="IBL64" s="15"/>
      <c r="IBM64" s="15"/>
      <c r="IBN64" s="15"/>
      <c r="IBO64" s="15"/>
      <c r="IBP64" s="15"/>
      <c r="IBQ64" s="15"/>
      <c r="IBR64" s="15"/>
      <c r="IBS64" s="15"/>
      <c r="IBT64" s="15"/>
      <c r="IBU64" s="15"/>
      <c r="IBV64" s="15"/>
      <c r="IBW64" s="15"/>
      <c r="IBX64" s="15"/>
      <c r="IBY64" s="15"/>
      <c r="IBZ64" s="15"/>
      <c r="ICA64" s="15"/>
      <c r="ICB64" s="15"/>
      <c r="ICC64" s="15"/>
      <c r="ICD64" s="15"/>
      <c r="ICE64" s="15"/>
      <c r="ICF64" s="15"/>
      <c r="ICG64" s="15"/>
      <c r="ICH64" s="15"/>
      <c r="ICI64" s="15"/>
      <c r="ICJ64" s="15"/>
      <c r="ICK64" s="15"/>
      <c r="ICL64" s="15"/>
      <c r="ICM64" s="15"/>
      <c r="ICN64" s="15"/>
      <c r="ICO64" s="15"/>
      <c r="ICP64" s="15"/>
      <c r="ICQ64" s="15"/>
      <c r="ICR64" s="15"/>
      <c r="ICS64" s="15"/>
      <c r="ICT64" s="15"/>
      <c r="ICU64" s="15"/>
      <c r="ICV64" s="15"/>
      <c r="ICW64" s="15"/>
      <c r="ICX64" s="15"/>
      <c r="ICY64" s="15"/>
      <c r="ICZ64" s="15"/>
      <c r="IDA64" s="15"/>
      <c r="IDB64" s="15"/>
      <c r="IDC64" s="15"/>
      <c r="IDD64" s="15"/>
      <c r="IDE64" s="15"/>
      <c r="IDF64" s="15"/>
      <c r="IDG64" s="15"/>
      <c r="IDH64" s="15"/>
      <c r="IDI64" s="15"/>
      <c r="IDJ64" s="15"/>
      <c r="IDK64" s="15"/>
      <c r="IDL64" s="15"/>
      <c r="IDM64" s="15"/>
      <c r="IDN64" s="15"/>
      <c r="IDO64" s="15"/>
      <c r="IDP64" s="15"/>
      <c r="IDQ64" s="15"/>
      <c r="IDR64" s="15"/>
      <c r="IDS64" s="15"/>
      <c r="IDT64" s="15"/>
      <c r="IDU64" s="15"/>
      <c r="IDV64" s="15"/>
      <c r="IDW64" s="15"/>
      <c r="IDX64" s="15"/>
      <c r="IDY64" s="15"/>
      <c r="IDZ64" s="15"/>
      <c r="IEA64" s="15"/>
      <c r="IEB64" s="15"/>
      <c r="IEC64" s="15"/>
      <c r="IED64" s="15"/>
      <c r="IEE64" s="15"/>
      <c r="IEF64" s="15"/>
      <c r="IEG64" s="15"/>
      <c r="IEH64" s="15"/>
      <c r="IEI64" s="15"/>
      <c r="IEJ64" s="15"/>
      <c r="IEK64" s="15"/>
      <c r="IEL64" s="15"/>
      <c r="IEM64" s="15"/>
      <c r="IEN64" s="15"/>
      <c r="IEO64" s="15"/>
      <c r="IEP64" s="15"/>
      <c r="IEQ64" s="15"/>
      <c r="IER64" s="15"/>
      <c r="IES64" s="15"/>
      <c r="IET64" s="15"/>
      <c r="IEU64" s="15"/>
      <c r="IEV64" s="15"/>
      <c r="IEW64" s="15"/>
      <c r="IEX64" s="15"/>
      <c r="IEY64" s="15"/>
      <c r="IEZ64" s="15"/>
      <c r="IFA64" s="15"/>
      <c r="IFB64" s="15"/>
      <c r="IFC64" s="15"/>
      <c r="IFD64" s="15"/>
      <c r="IFE64" s="15"/>
      <c r="IFF64" s="15"/>
      <c r="IFG64" s="15"/>
      <c r="IFH64" s="15"/>
      <c r="IFI64" s="15"/>
      <c r="IFJ64" s="15"/>
      <c r="IFK64" s="15"/>
      <c r="IFL64" s="15"/>
      <c r="IFM64" s="15"/>
      <c r="IFN64" s="15"/>
      <c r="IFO64" s="15"/>
      <c r="IFP64" s="15"/>
      <c r="IFQ64" s="15"/>
      <c r="IFR64" s="15"/>
      <c r="IFS64" s="15"/>
      <c r="IFT64" s="15"/>
      <c r="IFU64" s="15"/>
      <c r="IFV64" s="15"/>
      <c r="IFW64" s="15"/>
      <c r="IFX64" s="15"/>
      <c r="IFY64" s="15"/>
      <c r="IFZ64" s="15"/>
      <c r="IGA64" s="15"/>
      <c r="IGB64" s="15"/>
      <c r="IGC64" s="15"/>
      <c r="IGD64" s="15"/>
      <c r="IGE64" s="15"/>
      <c r="IGF64" s="15"/>
      <c r="IGG64" s="15"/>
      <c r="IGH64" s="15"/>
      <c r="IGI64" s="15"/>
      <c r="IGJ64" s="15"/>
      <c r="IGK64" s="15"/>
      <c r="IGL64" s="15"/>
      <c r="IGM64" s="15"/>
      <c r="IGN64" s="15"/>
      <c r="IGO64" s="15"/>
      <c r="IGP64" s="15"/>
      <c r="IGQ64" s="15"/>
      <c r="IGR64" s="15"/>
      <c r="IGS64" s="15"/>
      <c r="IGT64" s="15"/>
      <c r="IGU64" s="15"/>
      <c r="IGV64" s="15"/>
      <c r="IGW64" s="15"/>
      <c r="IGX64" s="15"/>
      <c r="IGY64" s="15"/>
      <c r="IGZ64" s="15"/>
      <c r="IHA64" s="15"/>
      <c r="IHB64" s="15"/>
      <c r="IHC64" s="15"/>
      <c r="IHD64" s="15"/>
      <c r="IHE64" s="15"/>
      <c r="IHF64" s="15"/>
      <c r="IHG64" s="15"/>
      <c r="IHH64" s="15"/>
      <c r="IHI64" s="15"/>
      <c r="IHJ64" s="15"/>
      <c r="IHK64" s="15"/>
      <c r="IHL64" s="15"/>
      <c r="IHM64" s="15"/>
      <c r="IHN64" s="15"/>
      <c r="IHO64" s="15"/>
      <c r="IHP64" s="15"/>
      <c r="IHQ64" s="15"/>
      <c r="IHR64" s="15"/>
      <c r="IHS64" s="15"/>
      <c r="IHT64" s="15"/>
      <c r="IHU64" s="15"/>
      <c r="IHV64" s="15"/>
      <c r="IHW64" s="15"/>
      <c r="IHX64" s="15"/>
      <c r="IHY64" s="15"/>
      <c r="IHZ64" s="15"/>
      <c r="IIA64" s="15"/>
      <c r="IIB64" s="15"/>
      <c r="IIC64" s="15"/>
      <c r="IID64" s="15"/>
      <c r="IIE64" s="15"/>
      <c r="IIF64" s="15"/>
      <c r="IIG64" s="15"/>
      <c r="IIH64" s="15"/>
      <c r="III64" s="15"/>
      <c r="IIJ64" s="15"/>
      <c r="IIK64" s="15"/>
      <c r="IIL64" s="15"/>
      <c r="IIM64" s="15"/>
      <c r="IIN64" s="15"/>
      <c r="IIO64" s="15"/>
      <c r="IIP64" s="15"/>
      <c r="IIQ64" s="15"/>
      <c r="IIR64" s="15"/>
      <c r="IIS64" s="15"/>
      <c r="IIT64" s="15"/>
      <c r="IIU64" s="15"/>
      <c r="IIV64" s="15"/>
      <c r="IIW64" s="15"/>
      <c r="IIX64" s="15"/>
      <c r="IIY64" s="15"/>
      <c r="IIZ64" s="15"/>
      <c r="IJA64" s="15"/>
      <c r="IJB64" s="15"/>
      <c r="IJC64" s="15"/>
      <c r="IJD64" s="15"/>
      <c r="IJE64" s="15"/>
      <c r="IJF64" s="15"/>
      <c r="IJG64" s="15"/>
      <c r="IJH64" s="15"/>
      <c r="IJI64" s="15"/>
      <c r="IJJ64" s="15"/>
      <c r="IJK64" s="15"/>
      <c r="IJL64" s="15"/>
      <c r="IJM64" s="15"/>
      <c r="IJN64" s="15"/>
      <c r="IJO64" s="15"/>
      <c r="IJP64" s="15"/>
      <c r="IJQ64" s="15"/>
      <c r="IJR64" s="15"/>
      <c r="IJS64" s="15"/>
      <c r="IJT64" s="15"/>
      <c r="IJU64" s="15"/>
      <c r="IJV64" s="15"/>
      <c r="IJW64" s="15"/>
      <c r="IJX64" s="15"/>
      <c r="IJY64" s="15"/>
      <c r="IJZ64" s="15"/>
      <c r="IKA64" s="15"/>
      <c r="IKB64" s="15"/>
      <c r="IKC64" s="15"/>
      <c r="IKD64" s="15"/>
      <c r="IKE64" s="15"/>
      <c r="IKF64" s="15"/>
      <c r="IKG64" s="15"/>
      <c r="IKH64" s="15"/>
      <c r="IKI64" s="15"/>
      <c r="IKJ64" s="15"/>
      <c r="IKK64" s="15"/>
      <c r="IKL64" s="15"/>
      <c r="IKM64" s="15"/>
      <c r="IKN64" s="15"/>
      <c r="IKO64" s="15"/>
      <c r="IKP64" s="15"/>
      <c r="IKQ64" s="15"/>
      <c r="IKR64" s="15"/>
      <c r="IKS64" s="15"/>
      <c r="IKT64" s="15"/>
      <c r="IKU64" s="15"/>
      <c r="IKV64" s="15"/>
      <c r="IKW64" s="15"/>
      <c r="IKX64" s="15"/>
      <c r="IKY64" s="15"/>
      <c r="IKZ64" s="15"/>
      <c r="ILA64" s="15"/>
      <c r="ILB64" s="15"/>
      <c r="ILC64" s="15"/>
      <c r="ILD64" s="15"/>
      <c r="ILE64" s="15"/>
      <c r="ILF64" s="15"/>
      <c r="ILG64" s="15"/>
      <c r="ILH64" s="15"/>
      <c r="ILI64" s="15"/>
      <c r="ILJ64" s="15"/>
      <c r="ILK64" s="15"/>
      <c r="ILL64" s="15"/>
      <c r="ILM64" s="15"/>
      <c r="ILN64" s="15"/>
      <c r="ILO64" s="15"/>
      <c r="ILP64" s="15"/>
      <c r="ILQ64" s="15"/>
      <c r="ILR64" s="15"/>
      <c r="ILS64" s="15"/>
      <c r="ILT64" s="15"/>
      <c r="ILU64" s="15"/>
      <c r="ILV64" s="15"/>
      <c r="ILW64" s="15"/>
      <c r="ILX64" s="15"/>
      <c r="ILY64" s="15"/>
      <c r="ILZ64" s="15"/>
      <c r="IMA64" s="15"/>
      <c r="IMB64" s="15"/>
      <c r="IMC64" s="15"/>
      <c r="IMD64" s="15"/>
      <c r="IME64" s="15"/>
      <c r="IMF64" s="15"/>
      <c r="IMG64" s="15"/>
      <c r="IMH64" s="15"/>
      <c r="IMI64" s="15"/>
      <c r="IMJ64" s="15"/>
      <c r="IMK64" s="15"/>
      <c r="IML64" s="15"/>
      <c r="IMM64" s="15"/>
      <c r="IMN64" s="15"/>
      <c r="IMO64" s="15"/>
      <c r="IMP64" s="15"/>
      <c r="IMQ64" s="15"/>
      <c r="IMR64" s="15"/>
      <c r="IMS64" s="15"/>
      <c r="IMT64" s="15"/>
      <c r="IMU64" s="15"/>
      <c r="IMV64" s="15"/>
      <c r="IMW64" s="15"/>
      <c r="IMX64" s="15"/>
      <c r="IMY64" s="15"/>
      <c r="IMZ64" s="15"/>
      <c r="INA64" s="15"/>
      <c r="INB64" s="15"/>
      <c r="INC64" s="15"/>
      <c r="IND64" s="15"/>
      <c r="INE64" s="15"/>
      <c r="INF64" s="15"/>
      <c r="ING64" s="15"/>
      <c r="INH64" s="15"/>
      <c r="INI64" s="15"/>
      <c r="INJ64" s="15"/>
      <c r="INK64" s="15"/>
      <c r="INL64" s="15"/>
      <c r="INM64" s="15"/>
      <c r="INN64" s="15"/>
      <c r="INO64" s="15"/>
      <c r="INP64" s="15"/>
      <c r="INQ64" s="15"/>
      <c r="INR64" s="15"/>
      <c r="INS64" s="15"/>
      <c r="INT64" s="15"/>
      <c r="INU64" s="15"/>
      <c r="INV64" s="15"/>
      <c r="INW64" s="15"/>
      <c r="INX64" s="15"/>
      <c r="INY64" s="15"/>
      <c r="INZ64" s="15"/>
      <c r="IOA64" s="15"/>
      <c r="IOB64" s="15"/>
      <c r="IOC64" s="15"/>
      <c r="IOD64" s="15"/>
      <c r="IOE64" s="15"/>
      <c r="IOF64" s="15"/>
      <c r="IOG64" s="15"/>
      <c r="IOH64" s="15"/>
      <c r="IOI64" s="15"/>
      <c r="IOJ64" s="15"/>
      <c r="IOK64" s="15"/>
      <c r="IOL64" s="15"/>
      <c r="IOM64" s="15"/>
      <c r="ION64" s="15"/>
      <c r="IOO64" s="15"/>
      <c r="IOP64" s="15"/>
      <c r="IOQ64" s="15"/>
      <c r="IOR64" s="15"/>
      <c r="IOS64" s="15"/>
      <c r="IOT64" s="15"/>
      <c r="IOU64" s="15"/>
      <c r="IOV64" s="15"/>
      <c r="IOW64" s="15"/>
      <c r="IOX64" s="15"/>
      <c r="IOY64" s="15"/>
      <c r="IOZ64" s="15"/>
      <c r="IPA64" s="15"/>
      <c r="IPB64" s="15"/>
      <c r="IPC64" s="15"/>
      <c r="IPD64" s="15"/>
      <c r="IPE64" s="15"/>
      <c r="IPF64" s="15"/>
      <c r="IPG64" s="15"/>
      <c r="IPH64" s="15"/>
      <c r="IPI64" s="15"/>
      <c r="IPJ64" s="15"/>
      <c r="IPK64" s="15"/>
      <c r="IPL64" s="15"/>
      <c r="IPM64" s="15"/>
      <c r="IPN64" s="15"/>
      <c r="IPO64" s="15"/>
      <c r="IPP64" s="15"/>
      <c r="IPQ64" s="15"/>
      <c r="IPR64" s="15"/>
      <c r="IPS64" s="15"/>
      <c r="IPT64" s="15"/>
      <c r="IPU64" s="15"/>
      <c r="IPV64" s="15"/>
      <c r="IPW64" s="15"/>
      <c r="IPX64" s="15"/>
      <c r="IPY64" s="15"/>
      <c r="IPZ64" s="15"/>
      <c r="IQA64" s="15"/>
      <c r="IQB64" s="15"/>
      <c r="IQC64" s="15"/>
      <c r="IQD64" s="15"/>
      <c r="IQE64" s="15"/>
      <c r="IQF64" s="15"/>
      <c r="IQG64" s="15"/>
      <c r="IQH64" s="15"/>
      <c r="IQI64" s="15"/>
      <c r="IQJ64" s="15"/>
      <c r="IQK64" s="15"/>
      <c r="IQL64" s="15"/>
      <c r="IQM64" s="15"/>
      <c r="IQN64" s="15"/>
      <c r="IQO64" s="15"/>
      <c r="IQP64" s="15"/>
      <c r="IQQ64" s="15"/>
      <c r="IQR64" s="15"/>
      <c r="IQS64" s="15"/>
      <c r="IQT64" s="15"/>
      <c r="IQU64" s="15"/>
      <c r="IQV64" s="15"/>
      <c r="IQW64" s="15"/>
      <c r="IQX64" s="15"/>
      <c r="IQY64" s="15"/>
      <c r="IQZ64" s="15"/>
      <c r="IRA64" s="15"/>
      <c r="IRB64" s="15"/>
      <c r="IRC64" s="15"/>
      <c r="IRD64" s="15"/>
      <c r="IRE64" s="15"/>
      <c r="IRF64" s="15"/>
      <c r="IRG64" s="15"/>
      <c r="IRH64" s="15"/>
      <c r="IRI64" s="15"/>
      <c r="IRJ64" s="15"/>
      <c r="IRK64" s="15"/>
      <c r="IRL64" s="15"/>
      <c r="IRM64" s="15"/>
      <c r="IRN64" s="15"/>
      <c r="IRO64" s="15"/>
      <c r="IRP64" s="15"/>
      <c r="IRQ64" s="15"/>
      <c r="IRR64" s="15"/>
      <c r="IRS64" s="15"/>
      <c r="IRT64" s="15"/>
      <c r="IRU64" s="15"/>
      <c r="IRV64" s="15"/>
      <c r="IRW64" s="15"/>
      <c r="IRX64" s="15"/>
      <c r="IRY64" s="15"/>
      <c r="IRZ64" s="15"/>
      <c r="ISA64" s="15"/>
      <c r="ISB64" s="15"/>
      <c r="ISC64" s="15"/>
      <c r="ISD64" s="15"/>
      <c r="ISE64" s="15"/>
      <c r="ISF64" s="15"/>
      <c r="ISG64" s="15"/>
      <c r="ISH64" s="15"/>
      <c r="ISI64" s="15"/>
      <c r="ISJ64" s="15"/>
      <c r="ISK64" s="15"/>
      <c r="ISL64" s="15"/>
      <c r="ISM64" s="15"/>
      <c r="ISN64" s="15"/>
      <c r="ISO64" s="15"/>
      <c r="ISP64" s="15"/>
      <c r="ISQ64" s="15"/>
      <c r="ISR64" s="15"/>
      <c r="ISS64" s="15"/>
      <c r="IST64" s="15"/>
      <c r="ISU64" s="15"/>
      <c r="ISV64" s="15"/>
      <c r="ISW64" s="15"/>
      <c r="ISX64" s="15"/>
      <c r="ISY64" s="15"/>
      <c r="ISZ64" s="15"/>
      <c r="ITA64" s="15"/>
      <c r="ITB64" s="15"/>
      <c r="ITC64" s="15"/>
      <c r="ITD64" s="15"/>
      <c r="ITE64" s="15"/>
      <c r="ITF64" s="15"/>
      <c r="ITG64" s="15"/>
      <c r="ITH64" s="15"/>
      <c r="ITI64" s="15"/>
      <c r="ITJ64" s="15"/>
      <c r="ITK64" s="15"/>
      <c r="ITL64" s="15"/>
      <c r="ITM64" s="15"/>
      <c r="ITN64" s="15"/>
      <c r="ITO64" s="15"/>
      <c r="ITP64" s="15"/>
      <c r="ITQ64" s="15"/>
      <c r="ITR64" s="15"/>
      <c r="ITS64" s="15"/>
      <c r="ITT64" s="15"/>
      <c r="ITU64" s="15"/>
      <c r="ITV64" s="15"/>
      <c r="ITW64" s="15"/>
      <c r="ITX64" s="15"/>
      <c r="ITY64" s="15"/>
      <c r="ITZ64" s="15"/>
      <c r="IUA64" s="15"/>
      <c r="IUB64" s="15"/>
      <c r="IUC64" s="15"/>
      <c r="IUD64" s="15"/>
      <c r="IUE64" s="15"/>
      <c r="IUF64" s="15"/>
      <c r="IUG64" s="15"/>
      <c r="IUH64" s="15"/>
      <c r="IUI64" s="15"/>
      <c r="IUJ64" s="15"/>
      <c r="IUK64" s="15"/>
      <c r="IUL64" s="15"/>
      <c r="IUM64" s="15"/>
      <c r="IUN64" s="15"/>
      <c r="IUO64" s="15"/>
      <c r="IUP64" s="15"/>
      <c r="IUQ64" s="15"/>
      <c r="IUR64" s="15"/>
      <c r="IUS64" s="15"/>
      <c r="IUT64" s="15"/>
      <c r="IUU64" s="15"/>
      <c r="IUV64" s="15"/>
      <c r="IUW64" s="15"/>
      <c r="IUX64" s="15"/>
      <c r="IUY64" s="15"/>
      <c r="IUZ64" s="15"/>
      <c r="IVA64" s="15"/>
      <c r="IVB64" s="15"/>
      <c r="IVC64" s="15"/>
      <c r="IVD64" s="15"/>
      <c r="IVE64" s="15"/>
      <c r="IVF64" s="15"/>
      <c r="IVG64" s="15"/>
      <c r="IVH64" s="15"/>
      <c r="IVI64" s="15"/>
      <c r="IVJ64" s="15"/>
      <c r="IVK64" s="15"/>
      <c r="IVL64" s="15"/>
      <c r="IVM64" s="15"/>
      <c r="IVN64" s="15"/>
      <c r="IVO64" s="15"/>
      <c r="IVP64" s="15"/>
      <c r="IVQ64" s="15"/>
      <c r="IVR64" s="15"/>
      <c r="IVS64" s="15"/>
      <c r="IVT64" s="15"/>
      <c r="IVU64" s="15"/>
      <c r="IVV64" s="15"/>
      <c r="IVW64" s="15"/>
      <c r="IVX64" s="15"/>
      <c r="IVY64" s="15"/>
      <c r="IVZ64" s="15"/>
      <c r="IWA64" s="15"/>
      <c r="IWB64" s="15"/>
      <c r="IWC64" s="15"/>
      <c r="IWD64" s="15"/>
      <c r="IWE64" s="15"/>
      <c r="IWF64" s="15"/>
      <c r="IWG64" s="15"/>
      <c r="IWH64" s="15"/>
      <c r="IWI64" s="15"/>
      <c r="IWJ64" s="15"/>
      <c r="IWK64" s="15"/>
      <c r="IWL64" s="15"/>
      <c r="IWM64" s="15"/>
      <c r="IWN64" s="15"/>
      <c r="IWO64" s="15"/>
      <c r="IWP64" s="15"/>
      <c r="IWQ64" s="15"/>
      <c r="IWR64" s="15"/>
      <c r="IWS64" s="15"/>
      <c r="IWT64" s="15"/>
      <c r="IWU64" s="15"/>
      <c r="IWV64" s="15"/>
      <c r="IWW64" s="15"/>
      <c r="IWX64" s="15"/>
      <c r="IWY64" s="15"/>
      <c r="IWZ64" s="15"/>
      <c r="IXA64" s="15"/>
      <c r="IXB64" s="15"/>
      <c r="IXC64" s="15"/>
      <c r="IXD64" s="15"/>
      <c r="IXE64" s="15"/>
      <c r="IXF64" s="15"/>
      <c r="IXG64" s="15"/>
      <c r="IXH64" s="15"/>
      <c r="IXI64" s="15"/>
      <c r="IXJ64" s="15"/>
      <c r="IXK64" s="15"/>
      <c r="IXL64" s="15"/>
      <c r="IXM64" s="15"/>
      <c r="IXN64" s="15"/>
      <c r="IXO64" s="15"/>
      <c r="IXP64" s="15"/>
      <c r="IXQ64" s="15"/>
      <c r="IXR64" s="15"/>
      <c r="IXS64" s="15"/>
      <c r="IXT64" s="15"/>
      <c r="IXU64" s="15"/>
      <c r="IXV64" s="15"/>
      <c r="IXW64" s="15"/>
      <c r="IXX64" s="15"/>
      <c r="IXY64" s="15"/>
      <c r="IXZ64" s="15"/>
      <c r="IYA64" s="15"/>
      <c r="IYB64" s="15"/>
      <c r="IYC64" s="15"/>
      <c r="IYD64" s="15"/>
      <c r="IYE64" s="15"/>
      <c r="IYF64" s="15"/>
      <c r="IYG64" s="15"/>
      <c r="IYH64" s="15"/>
      <c r="IYI64" s="15"/>
      <c r="IYJ64" s="15"/>
      <c r="IYK64" s="15"/>
      <c r="IYL64" s="15"/>
      <c r="IYM64" s="15"/>
      <c r="IYN64" s="15"/>
      <c r="IYO64" s="15"/>
      <c r="IYP64" s="15"/>
      <c r="IYQ64" s="15"/>
      <c r="IYR64" s="15"/>
      <c r="IYS64" s="15"/>
      <c r="IYT64" s="15"/>
      <c r="IYU64" s="15"/>
      <c r="IYV64" s="15"/>
      <c r="IYW64" s="15"/>
      <c r="IYX64" s="15"/>
      <c r="IYY64" s="15"/>
      <c r="IYZ64" s="15"/>
      <c r="IZA64" s="15"/>
      <c r="IZB64" s="15"/>
      <c r="IZC64" s="15"/>
      <c r="IZD64" s="15"/>
      <c r="IZE64" s="15"/>
      <c r="IZF64" s="15"/>
      <c r="IZG64" s="15"/>
      <c r="IZH64" s="15"/>
      <c r="IZI64" s="15"/>
      <c r="IZJ64" s="15"/>
      <c r="IZK64" s="15"/>
      <c r="IZL64" s="15"/>
      <c r="IZM64" s="15"/>
      <c r="IZN64" s="15"/>
      <c r="IZO64" s="15"/>
      <c r="IZP64" s="15"/>
      <c r="IZQ64" s="15"/>
      <c r="IZR64" s="15"/>
      <c r="IZS64" s="15"/>
      <c r="IZT64" s="15"/>
      <c r="IZU64" s="15"/>
      <c r="IZV64" s="15"/>
      <c r="IZW64" s="15"/>
      <c r="IZX64" s="15"/>
      <c r="IZY64" s="15"/>
      <c r="IZZ64" s="15"/>
      <c r="JAA64" s="15"/>
      <c r="JAB64" s="15"/>
      <c r="JAC64" s="15"/>
      <c r="JAD64" s="15"/>
      <c r="JAE64" s="15"/>
      <c r="JAF64" s="15"/>
      <c r="JAG64" s="15"/>
      <c r="JAH64" s="15"/>
      <c r="JAI64" s="15"/>
      <c r="JAJ64" s="15"/>
      <c r="JAK64" s="15"/>
      <c r="JAL64" s="15"/>
      <c r="JAM64" s="15"/>
      <c r="JAN64" s="15"/>
      <c r="JAO64" s="15"/>
      <c r="JAP64" s="15"/>
      <c r="JAQ64" s="15"/>
      <c r="JAR64" s="15"/>
      <c r="JAS64" s="15"/>
      <c r="JAT64" s="15"/>
      <c r="JAU64" s="15"/>
      <c r="JAV64" s="15"/>
      <c r="JAW64" s="15"/>
      <c r="JAX64" s="15"/>
      <c r="JAY64" s="15"/>
      <c r="JAZ64" s="15"/>
      <c r="JBA64" s="15"/>
      <c r="JBB64" s="15"/>
      <c r="JBC64" s="15"/>
      <c r="JBD64" s="15"/>
      <c r="JBE64" s="15"/>
      <c r="JBF64" s="15"/>
      <c r="JBG64" s="15"/>
      <c r="JBH64" s="15"/>
      <c r="JBI64" s="15"/>
      <c r="JBJ64" s="15"/>
      <c r="JBK64" s="15"/>
      <c r="JBL64" s="15"/>
      <c r="JBM64" s="15"/>
      <c r="JBN64" s="15"/>
      <c r="JBO64" s="15"/>
      <c r="JBP64" s="15"/>
      <c r="JBQ64" s="15"/>
      <c r="JBR64" s="15"/>
      <c r="JBS64" s="15"/>
      <c r="JBT64" s="15"/>
      <c r="JBU64" s="15"/>
      <c r="JBV64" s="15"/>
      <c r="JBW64" s="15"/>
      <c r="JBX64" s="15"/>
      <c r="JBY64" s="15"/>
      <c r="JBZ64" s="15"/>
      <c r="JCA64" s="15"/>
      <c r="JCB64" s="15"/>
      <c r="JCC64" s="15"/>
      <c r="JCD64" s="15"/>
      <c r="JCE64" s="15"/>
      <c r="JCF64" s="15"/>
      <c r="JCG64" s="15"/>
      <c r="JCH64" s="15"/>
      <c r="JCI64" s="15"/>
      <c r="JCJ64" s="15"/>
      <c r="JCK64" s="15"/>
      <c r="JCL64" s="15"/>
      <c r="JCM64" s="15"/>
      <c r="JCN64" s="15"/>
      <c r="JCO64" s="15"/>
      <c r="JCP64" s="15"/>
      <c r="JCQ64" s="15"/>
      <c r="JCR64" s="15"/>
      <c r="JCS64" s="15"/>
      <c r="JCT64" s="15"/>
      <c r="JCU64" s="15"/>
      <c r="JCV64" s="15"/>
      <c r="JCW64" s="15"/>
      <c r="JCX64" s="15"/>
      <c r="JCY64" s="15"/>
      <c r="JCZ64" s="15"/>
      <c r="JDA64" s="15"/>
      <c r="JDB64" s="15"/>
      <c r="JDC64" s="15"/>
      <c r="JDD64" s="15"/>
      <c r="JDE64" s="15"/>
      <c r="JDF64" s="15"/>
      <c r="JDG64" s="15"/>
      <c r="JDH64" s="15"/>
      <c r="JDI64" s="15"/>
      <c r="JDJ64" s="15"/>
      <c r="JDK64" s="15"/>
      <c r="JDL64" s="15"/>
      <c r="JDM64" s="15"/>
      <c r="JDN64" s="15"/>
      <c r="JDO64" s="15"/>
      <c r="JDP64" s="15"/>
      <c r="JDQ64" s="15"/>
      <c r="JDR64" s="15"/>
      <c r="JDS64" s="15"/>
      <c r="JDT64" s="15"/>
      <c r="JDU64" s="15"/>
      <c r="JDV64" s="15"/>
      <c r="JDW64" s="15"/>
      <c r="JDX64" s="15"/>
      <c r="JDY64" s="15"/>
      <c r="JDZ64" s="15"/>
      <c r="JEA64" s="15"/>
      <c r="JEB64" s="15"/>
      <c r="JEC64" s="15"/>
      <c r="JED64" s="15"/>
      <c r="JEE64" s="15"/>
      <c r="JEF64" s="15"/>
      <c r="JEG64" s="15"/>
      <c r="JEH64" s="15"/>
      <c r="JEI64" s="15"/>
      <c r="JEJ64" s="15"/>
      <c r="JEK64" s="15"/>
      <c r="JEL64" s="15"/>
      <c r="JEM64" s="15"/>
      <c r="JEN64" s="15"/>
      <c r="JEO64" s="15"/>
      <c r="JEP64" s="15"/>
      <c r="JEQ64" s="15"/>
      <c r="JER64" s="15"/>
      <c r="JES64" s="15"/>
      <c r="JET64" s="15"/>
      <c r="JEU64" s="15"/>
      <c r="JEV64" s="15"/>
      <c r="JEW64" s="15"/>
      <c r="JEX64" s="15"/>
      <c r="JEY64" s="15"/>
      <c r="JEZ64" s="15"/>
      <c r="JFA64" s="15"/>
      <c r="JFB64" s="15"/>
      <c r="JFC64" s="15"/>
      <c r="JFD64" s="15"/>
      <c r="JFE64" s="15"/>
      <c r="JFF64" s="15"/>
      <c r="JFG64" s="15"/>
      <c r="JFH64" s="15"/>
      <c r="JFI64" s="15"/>
      <c r="JFJ64" s="15"/>
      <c r="JFK64" s="15"/>
      <c r="JFL64" s="15"/>
      <c r="JFM64" s="15"/>
      <c r="JFN64" s="15"/>
      <c r="JFO64" s="15"/>
      <c r="JFP64" s="15"/>
      <c r="JFQ64" s="15"/>
      <c r="JFR64" s="15"/>
      <c r="JFS64" s="15"/>
      <c r="JFT64" s="15"/>
      <c r="JFU64" s="15"/>
      <c r="JFV64" s="15"/>
      <c r="JFW64" s="15"/>
      <c r="JFX64" s="15"/>
      <c r="JFY64" s="15"/>
      <c r="JFZ64" s="15"/>
      <c r="JGA64" s="15"/>
      <c r="JGB64" s="15"/>
      <c r="JGC64" s="15"/>
      <c r="JGD64" s="15"/>
      <c r="JGE64" s="15"/>
      <c r="JGF64" s="15"/>
      <c r="JGG64" s="15"/>
      <c r="JGH64" s="15"/>
      <c r="JGI64" s="15"/>
      <c r="JGJ64" s="15"/>
      <c r="JGK64" s="15"/>
      <c r="JGL64" s="15"/>
      <c r="JGM64" s="15"/>
      <c r="JGN64" s="15"/>
      <c r="JGO64" s="15"/>
      <c r="JGP64" s="15"/>
      <c r="JGQ64" s="15"/>
      <c r="JGR64" s="15"/>
      <c r="JGS64" s="15"/>
      <c r="JGT64" s="15"/>
      <c r="JGU64" s="15"/>
      <c r="JGV64" s="15"/>
      <c r="JGW64" s="15"/>
      <c r="JGX64" s="15"/>
      <c r="JGY64" s="15"/>
      <c r="JGZ64" s="15"/>
      <c r="JHA64" s="15"/>
      <c r="JHB64" s="15"/>
      <c r="JHC64" s="15"/>
      <c r="JHD64" s="15"/>
      <c r="JHE64" s="15"/>
      <c r="JHF64" s="15"/>
      <c r="JHG64" s="15"/>
      <c r="JHH64" s="15"/>
      <c r="JHI64" s="15"/>
      <c r="JHJ64" s="15"/>
      <c r="JHK64" s="15"/>
      <c r="JHL64" s="15"/>
      <c r="JHM64" s="15"/>
      <c r="JHN64" s="15"/>
      <c r="JHO64" s="15"/>
      <c r="JHP64" s="15"/>
      <c r="JHQ64" s="15"/>
      <c r="JHR64" s="15"/>
      <c r="JHS64" s="15"/>
      <c r="JHT64" s="15"/>
      <c r="JHU64" s="15"/>
      <c r="JHV64" s="15"/>
      <c r="JHW64" s="15"/>
      <c r="JHX64" s="15"/>
      <c r="JHY64" s="15"/>
      <c r="JHZ64" s="15"/>
      <c r="JIA64" s="15"/>
      <c r="JIB64" s="15"/>
      <c r="JIC64" s="15"/>
      <c r="JID64" s="15"/>
      <c r="JIE64" s="15"/>
      <c r="JIF64" s="15"/>
      <c r="JIG64" s="15"/>
      <c r="JIH64" s="15"/>
      <c r="JII64" s="15"/>
      <c r="JIJ64" s="15"/>
      <c r="JIK64" s="15"/>
      <c r="JIL64" s="15"/>
      <c r="JIM64" s="15"/>
      <c r="JIN64" s="15"/>
      <c r="JIO64" s="15"/>
      <c r="JIP64" s="15"/>
      <c r="JIQ64" s="15"/>
      <c r="JIR64" s="15"/>
      <c r="JIS64" s="15"/>
      <c r="JIT64" s="15"/>
      <c r="JIU64" s="15"/>
      <c r="JIV64" s="15"/>
      <c r="JIW64" s="15"/>
      <c r="JIX64" s="15"/>
      <c r="JIY64" s="15"/>
      <c r="JIZ64" s="15"/>
      <c r="JJA64" s="15"/>
      <c r="JJB64" s="15"/>
      <c r="JJC64" s="15"/>
      <c r="JJD64" s="15"/>
      <c r="JJE64" s="15"/>
      <c r="JJF64" s="15"/>
      <c r="JJG64" s="15"/>
      <c r="JJH64" s="15"/>
      <c r="JJI64" s="15"/>
      <c r="JJJ64" s="15"/>
      <c r="JJK64" s="15"/>
      <c r="JJL64" s="15"/>
      <c r="JJM64" s="15"/>
      <c r="JJN64" s="15"/>
      <c r="JJO64" s="15"/>
      <c r="JJP64" s="15"/>
      <c r="JJQ64" s="15"/>
      <c r="JJR64" s="15"/>
      <c r="JJS64" s="15"/>
      <c r="JJT64" s="15"/>
      <c r="JJU64" s="15"/>
      <c r="JJV64" s="15"/>
      <c r="JJW64" s="15"/>
      <c r="JJX64" s="15"/>
      <c r="JJY64" s="15"/>
      <c r="JJZ64" s="15"/>
      <c r="JKA64" s="15"/>
      <c r="JKB64" s="15"/>
      <c r="JKC64" s="15"/>
      <c r="JKD64" s="15"/>
      <c r="JKE64" s="15"/>
      <c r="JKF64" s="15"/>
      <c r="JKG64" s="15"/>
      <c r="JKH64" s="15"/>
      <c r="JKI64" s="15"/>
      <c r="JKJ64" s="15"/>
      <c r="JKK64" s="15"/>
      <c r="JKL64" s="15"/>
      <c r="JKM64" s="15"/>
      <c r="JKN64" s="15"/>
      <c r="JKO64" s="15"/>
      <c r="JKP64" s="15"/>
      <c r="JKQ64" s="15"/>
      <c r="JKR64" s="15"/>
      <c r="JKS64" s="15"/>
      <c r="JKT64" s="15"/>
      <c r="JKU64" s="15"/>
      <c r="JKV64" s="15"/>
      <c r="JKW64" s="15"/>
      <c r="JKX64" s="15"/>
      <c r="JKY64" s="15"/>
      <c r="JKZ64" s="15"/>
      <c r="JLA64" s="15"/>
      <c r="JLB64" s="15"/>
      <c r="JLC64" s="15"/>
      <c r="JLD64" s="15"/>
      <c r="JLE64" s="15"/>
      <c r="JLF64" s="15"/>
      <c r="JLG64" s="15"/>
      <c r="JLH64" s="15"/>
      <c r="JLI64" s="15"/>
      <c r="JLJ64" s="15"/>
      <c r="JLK64" s="15"/>
      <c r="JLL64" s="15"/>
      <c r="JLM64" s="15"/>
      <c r="JLN64" s="15"/>
      <c r="JLO64" s="15"/>
      <c r="JLP64" s="15"/>
      <c r="JLQ64" s="15"/>
      <c r="JLR64" s="15"/>
      <c r="JLS64" s="15"/>
      <c r="JLT64" s="15"/>
      <c r="JLU64" s="15"/>
      <c r="JLV64" s="15"/>
      <c r="JLW64" s="15"/>
      <c r="JLX64" s="15"/>
      <c r="JLY64" s="15"/>
      <c r="JLZ64" s="15"/>
      <c r="JMA64" s="15"/>
      <c r="JMB64" s="15"/>
      <c r="JMC64" s="15"/>
      <c r="JMD64" s="15"/>
      <c r="JME64" s="15"/>
      <c r="JMF64" s="15"/>
      <c r="JMG64" s="15"/>
      <c r="JMH64" s="15"/>
      <c r="JMI64" s="15"/>
      <c r="JMJ64" s="15"/>
      <c r="JMK64" s="15"/>
      <c r="JML64" s="15"/>
      <c r="JMM64" s="15"/>
      <c r="JMN64" s="15"/>
      <c r="JMO64" s="15"/>
      <c r="JMP64" s="15"/>
      <c r="JMQ64" s="15"/>
      <c r="JMR64" s="15"/>
      <c r="JMS64" s="15"/>
      <c r="JMT64" s="15"/>
      <c r="JMU64" s="15"/>
      <c r="JMV64" s="15"/>
      <c r="JMW64" s="15"/>
      <c r="JMX64" s="15"/>
      <c r="JMY64" s="15"/>
      <c r="JMZ64" s="15"/>
      <c r="JNA64" s="15"/>
      <c r="JNB64" s="15"/>
      <c r="JNC64" s="15"/>
      <c r="JND64" s="15"/>
      <c r="JNE64" s="15"/>
      <c r="JNF64" s="15"/>
      <c r="JNG64" s="15"/>
      <c r="JNH64" s="15"/>
      <c r="JNI64" s="15"/>
      <c r="JNJ64" s="15"/>
      <c r="JNK64" s="15"/>
      <c r="JNL64" s="15"/>
      <c r="JNM64" s="15"/>
      <c r="JNN64" s="15"/>
      <c r="JNO64" s="15"/>
      <c r="JNP64" s="15"/>
      <c r="JNQ64" s="15"/>
      <c r="JNR64" s="15"/>
      <c r="JNS64" s="15"/>
      <c r="JNT64" s="15"/>
      <c r="JNU64" s="15"/>
      <c r="JNV64" s="15"/>
      <c r="JNW64" s="15"/>
      <c r="JNX64" s="15"/>
      <c r="JNY64" s="15"/>
      <c r="JNZ64" s="15"/>
      <c r="JOA64" s="15"/>
      <c r="JOB64" s="15"/>
      <c r="JOC64" s="15"/>
      <c r="JOD64" s="15"/>
      <c r="JOE64" s="15"/>
      <c r="JOF64" s="15"/>
      <c r="JOG64" s="15"/>
      <c r="JOH64" s="15"/>
      <c r="JOI64" s="15"/>
      <c r="JOJ64" s="15"/>
      <c r="JOK64" s="15"/>
      <c r="JOL64" s="15"/>
      <c r="JOM64" s="15"/>
      <c r="JON64" s="15"/>
      <c r="JOO64" s="15"/>
      <c r="JOP64" s="15"/>
      <c r="JOQ64" s="15"/>
      <c r="JOR64" s="15"/>
      <c r="JOS64" s="15"/>
      <c r="JOT64" s="15"/>
      <c r="JOU64" s="15"/>
      <c r="JOV64" s="15"/>
      <c r="JOW64" s="15"/>
      <c r="JOX64" s="15"/>
      <c r="JOY64" s="15"/>
      <c r="JOZ64" s="15"/>
      <c r="JPA64" s="15"/>
      <c r="JPB64" s="15"/>
      <c r="JPC64" s="15"/>
      <c r="JPD64" s="15"/>
      <c r="JPE64" s="15"/>
      <c r="JPF64" s="15"/>
      <c r="JPG64" s="15"/>
      <c r="JPH64" s="15"/>
      <c r="JPI64" s="15"/>
      <c r="JPJ64" s="15"/>
      <c r="JPK64" s="15"/>
      <c r="JPL64" s="15"/>
      <c r="JPM64" s="15"/>
      <c r="JPN64" s="15"/>
      <c r="JPO64" s="15"/>
      <c r="JPP64" s="15"/>
      <c r="JPQ64" s="15"/>
      <c r="JPR64" s="15"/>
      <c r="JPS64" s="15"/>
      <c r="JPT64" s="15"/>
      <c r="JPU64" s="15"/>
      <c r="JPV64" s="15"/>
      <c r="JPW64" s="15"/>
      <c r="JPX64" s="15"/>
      <c r="JPY64" s="15"/>
      <c r="JPZ64" s="15"/>
      <c r="JQA64" s="15"/>
      <c r="JQB64" s="15"/>
      <c r="JQC64" s="15"/>
      <c r="JQD64" s="15"/>
      <c r="JQE64" s="15"/>
      <c r="JQF64" s="15"/>
      <c r="JQG64" s="15"/>
      <c r="JQH64" s="15"/>
      <c r="JQI64" s="15"/>
      <c r="JQJ64" s="15"/>
      <c r="JQK64" s="15"/>
      <c r="JQL64" s="15"/>
      <c r="JQM64" s="15"/>
      <c r="JQN64" s="15"/>
      <c r="JQO64" s="15"/>
      <c r="JQP64" s="15"/>
      <c r="JQQ64" s="15"/>
      <c r="JQR64" s="15"/>
      <c r="JQS64" s="15"/>
      <c r="JQT64" s="15"/>
      <c r="JQU64" s="15"/>
      <c r="JQV64" s="15"/>
      <c r="JQW64" s="15"/>
      <c r="JQX64" s="15"/>
      <c r="JQY64" s="15"/>
      <c r="JQZ64" s="15"/>
      <c r="JRA64" s="15"/>
      <c r="JRB64" s="15"/>
      <c r="JRC64" s="15"/>
      <c r="JRD64" s="15"/>
      <c r="JRE64" s="15"/>
      <c r="JRF64" s="15"/>
      <c r="JRG64" s="15"/>
      <c r="JRH64" s="15"/>
      <c r="JRI64" s="15"/>
      <c r="JRJ64" s="15"/>
      <c r="JRK64" s="15"/>
      <c r="JRL64" s="15"/>
      <c r="JRM64" s="15"/>
      <c r="JRN64" s="15"/>
      <c r="JRO64" s="15"/>
      <c r="JRP64" s="15"/>
      <c r="JRQ64" s="15"/>
      <c r="JRR64" s="15"/>
      <c r="JRS64" s="15"/>
      <c r="JRT64" s="15"/>
      <c r="JRU64" s="15"/>
      <c r="JRV64" s="15"/>
      <c r="JRW64" s="15"/>
      <c r="JRX64" s="15"/>
      <c r="JRY64" s="15"/>
      <c r="JRZ64" s="15"/>
      <c r="JSA64" s="15"/>
      <c r="JSB64" s="15"/>
      <c r="JSC64" s="15"/>
      <c r="JSD64" s="15"/>
      <c r="JSE64" s="15"/>
      <c r="JSF64" s="15"/>
      <c r="JSG64" s="15"/>
      <c r="JSH64" s="15"/>
      <c r="JSI64" s="15"/>
      <c r="JSJ64" s="15"/>
      <c r="JSK64" s="15"/>
      <c r="JSL64" s="15"/>
      <c r="JSM64" s="15"/>
      <c r="JSN64" s="15"/>
      <c r="JSO64" s="15"/>
      <c r="JSP64" s="15"/>
      <c r="JSQ64" s="15"/>
      <c r="JSR64" s="15"/>
      <c r="JSS64" s="15"/>
      <c r="JST64" s="15"/>
      <c r="JSU64" s="15"/>
      <c r="JSV64" s="15"/>
      <c r="JSW64" s="15"/>
      <c r="JSX64" s="15"/>
      <c r="JSY64" s="15"/>
      <c r="JSZ64" s="15"/>
      <c r="JTA64" s="15"/>
      <c r="JTB64" s="15"/>
      <c r="JTC64" s="15"/>
      <c r="JTD64" s="15"/>
      <c r="JTE64" s="15"/>
      <c r="JTF64" s="15"/>
      <c r="JTG64" s="15"/>
      <c r="JTH64" s="15"/>
      <c r="JTI64" s="15"/>
      <c r="JTJ64" s="15"/>
      <c r="JTK64" s="15"/>
      <c r="JTL64" s="15"/>
      <c r="JTM64" s="15"/>
      <c r="JTN64" s="15"/>
      <c r="JTO64" s="15"/>
      <c r="JTP64" s="15"/>
      <c r="JTQ64" s="15"/>
      <c r="JTR64" s="15"/>
      <c r="JTS64" s="15"/>
      <c r="JTT64" s="15"/>
      <c r="JTU64" s="15"/>
      <c r="JTV64" s="15"/>
      <c r="JTW64" s="15"/>
      <c r="JTX64" s="15"/>
      <c r="JTY64" s="15"/>
      <c r="JTZ64" s="15"/>
      <c r="JUA64" s="15"/>
      <c r="JUB64" s="15"/>
      <c r="JUC64" s="15"/>
      <c r="JUD64" s="15"/>
      <c r="JUE64" s="15"/>
      <c r="JUF64" s="15"/>
      <c r="JUG64" s="15"/>
      <c r="JUH64" s="15"/>
      <c r="JUI64" s="15"/>
      <c r="JUJ64" s="15"/>
      <c r="JUK64" s="15"/>
      <c r="JUL64" s="15"/>
      <c r="JUM64" s="15"/>
      <c r="JUN64" s="15"/>
      <c r="JUO64" s="15"/>
      <c r="JUP64" s="15"/>
      <c r="JUQ64" s="15"/>
      <c r="JUR64" s="15"/>
      <c r="JUS64" s="15"/>
      <c r="JUT64" s="15"/>
      <c r="JUU64" s="15"/>
      <c r="JUV64" s="15"/>
      <c r="JUW64" s="15"/>
      <c r="JUX64" s="15"/>
      <c r="JUY64" s="15"/>
      <c r="JUZ64" s="15"/>
      <c r="JVA64" s="15"/>
      <c r="JVB64" s="15"/>
      <c r="JVC64" s="15"/>
      <c r="JVD64" s="15"/>
      <c r="JVE64" s="15"/>
      <c r="JVF64" s="15"/>
      <c r="JVG64" s="15"/>
      <c r="JVH64" s="15"/>
      <c r="JVI64" s="15"/>
      <c r="JVJ64" s="15"/>
      <c r="JVK64" s="15"/>
      <c r="JVL64" s="15"/>
      <c r="JVM64" s="15"/>
      <c r="JVN64" s="15"/>
      <c r="JVO64" s="15"/>
      <c r="JVP64" s="15"/>
      <c r="JVQ64" s="15"/>
      <c r="JVR64" s="15"/>
      <c r="JVS64" s="15"/>
      <c r="JVT64" s="15"/>
      <c r="JVU64" s="15"/>
      <c r="JVV64" s="15"/>
      <c r="JVW64" s="15"/>
      <c r="JVX64" s="15"/>
      <c r="JVY64" s="15"/>
      <c r="JVZ64" s="15"/>
      <c r="JWA64" s="15"/>
      <c r="JWB64" s="15"/>
      <c r="JWC64" s="15"/>
      <c r="JWD64" s="15"/>
      <c r="JWE64" s="15"/>
      <c r="JWF64" s="15"/>
      <c r="JWG64" s="15"/>
      <c r="JWH64" s="15"/>
      <c r="JWI64" s="15"/>
      <c r="JWJ64" s="15"/>
      <c r="JWK64" s="15"/>
      <c r="JWL64" s="15"/>
      <c r="JWM64" s="15"/>
      <c r="JWN64" s="15"/>
      <c r="JWO64" s="15"/>
      <c r="JWP64" s="15"/>
      <c r="JWQ64" s="15"/>
      <c r="JWR64" s="15"/>
      <c r="JWS64" s="15"/>
      <c r="JWT64" s="15"/>
      <c r="JWU64" s="15"/>
      <c r="JWV64" s="15"/>
      <c r="JWW64" s="15"/>
      <c r="JWX64" s="15"/>
      <c r="JWY64" s="15"/>
      <c r="JWZ64" s="15"/>
      <c r="JXA64" s="15"/>
      <c r="JXB64" s="15"/>
      <c r="JXC64" s="15"/>
      <c r="JXD64" s="15"/>
      <c r="JXE64" s="15"/>
      <c r="JXF64" s="15"/>
      <c r="JXG64" s="15"/>
      <c r="JXH64" s="15"/>
      <c r="JXI64" s="15"/>
      <c r="JXJ64" s="15"/>
      <c r="JXK64" s="15"/>
      <c r="JXL64" s="15"/>
      <c r="JXM64" s="15"/>
      <c r="JXN64" s="15"/>
      <c r="JXO64" s="15"/>
      <c r="JXP64" s="15"/>
      <c r="JXQ64" s="15"/>
      <c r="JXR64" s="15"/>
      <c r="JXS64" s="15"/>
      <c r="JXT64" s="15"/>
      <c r="JXU64" s="15"/>
      <c r="JXV64" s="15"/>
      <c r="JXW64" s="15"/>
      <c r="JXX64" s="15"/>
      <c r="JXY64" s="15"/>
      <c r="JXZ64" s="15"/>
      <c r="JYA64" s="15"/>
      <c r="JYB64" s="15"/>
      <c r="JYC64" s="15"/>
      <c r="JYD64" s="15"/>
      <c r="JYE64" s="15"/>
      <c r="JYF64" s="15"/>
      <c r="JYG64" s="15"/>
      <c r="JYH64" s="15"/>
      <c r="JYI64" s="15"/>
      <c r="JYJ64" s="15"/>
      <c r="JYK64" s="15"/>
      <c r="JYL64" s="15"/>
      <c r="JYM64" s="15"/>
      <c r="JYN64" s="15"/>
      <c r="JYO64" s="15"/>
      <c r="JYP64" s="15"/>
      <c r="JYQ64" s="15"/>
      <c r="JYR64" s="15"/>
      <c r="JYS64" s="15"/>
      <c r="JYT64" s="15"/>
      <c r="JYU64" s="15"/>
      <c r="JYV64" s="15"/>
      <c r="JYW64" s="15"/>
      <c r="JYX64" s="15"/>
      <c r="JYY64" s="15"/>
      <c r="JYZ64" s="15"/>
      <c r="JZA64" s="15"/>
      <c r="JZB64" s="15"/>
      <c r="JZC64" s="15"/>
      <c r="JZD64" s="15"/>
      <c r="JZE64" s="15"/>
      <c r="JZF64" s="15"/>
      <c r="JZG64" s="15"/>
      <c r="JZH64" s="15"/>
      <c r="JZI64" s="15"/>
      <c r="JZJ64" s="15"/>
      <c r="JZK64" s="15"/>
      <c r="JZL64" s="15"/>
      <c r="JZM64" s="15"/>
      <c r="JZN64" s="15"/>
      <c r="JZO64" s="15"/>
      <c r="JZP64" s="15"/>
      <c r="JZQ64" s="15"/>
      <c r="JZR64" s="15"/>
      <c r="JZS64" s="15"/>
      <c r="JZT64" s="15"/>
      <c r="JZU64" s="15"/>
      <c r="JZV64" s="15"/>
      <c r="JZW64" s="15"/>
      <c r="JZX64" s="15"/>
      <c r="JZY64" s="15"/>
      <c r="JZZ64" s="15"/>
      <c r="KAA64" s="15"/>
      <c r="KAB64" s="15"/>
      <c r="KAC64" s="15"/>
      <c r="KAD64" s="15"/>
      <c r="KAE64" s="15"/>
      <c r="KAF64" s="15"/>
      <c r="KAG64" s="15"/>
      <c r="KAH64" s="15"/>
      <c r="KAI64" s="15"/>
      <c r="KAJ64" s="15"/>
      <c r="KAK64" s="15"/>
      <c r="KAL64" s="15"/>
      <c r="KAM64" s="15"/>
      <c r="KAN64" s="15"/>
      <c r="KAO64" s="15"/>
      <c r="KAP64" s="15"/>
      <c r="KAQ64" s="15"/>
      <c r="KAR64" s="15"/>
      <c r="KAS64" s="15"/>
      <c r="KAT64" s="15"/>
      <c r="KAU64" s="15"/>
      <c r="KAV64" s="15"/>
      <c r="KAW64" s="15"/>
      <c r="KAX64" s="15"/>
      <c r="KAY64" s="15"/>
      <c r="KAZ64" s="15"/>
      <c r="KBA64" s="15"/>
      <c r="KBB64" s="15"/>
      <c r="KBC64" s="15"/>
      <c r="KBD64" s="15"/>
      <c r="KBE64" s="15"/>
      <c r="KBF64" s="15"/>
      <c r="KBG64" s="15"/>
      <c r="KBH64" s="15"/>
      <c r="KBI64" s="15"/>
      <c r="KBJ64" s="15"/>
      <c r="KBK64" s="15"/>
      <c r="KBL64" s="15"/>
      <c r="KBM64" s="15"/>
      <c r="KBN64" s="15"/>
      <c r="KBO64" s="15"/>
      <c r="KBP64" s="15"/>
      <c r="KBQ64" s="15"/>
      <c r="KBR64" s="15"/>
      <c r="KBS64" s="15"/>
      <c r="KBT64" s="15"/>
      <c r="KBU64" s="15"/>
      <c r="KBV64" s="15"/>
      <c r="KBW64" s="15"/>
      <c r="KBX64" s="15"/>
      <c r="KBY64" s="15"/>
      <c r="KBZ64" s="15"/>
      <c r="KCA64" s="15"/>
      <c r="KCB64" s="15"/>
      <c r="KCC64" s="15"/>
      <c r="KCD64" s="15"/>
      <c r="KCE64" s="15"/>
      <c r="KCF64" s="15"/>
      <c r="KCG64" s="15"/>
      <c r="KCH64" s="15"/>
      <c r="KCI64" s="15"/>
      <c r="KCJ64" s="15"/>
      <c r="KCK64" s="15"/>
      <c r="KCL64" s="15"/>
      <c r="KCM64" s="15"/>
      <c r="KCN64" s="15"/>
      <c r="KCO64" s="15"/>
      <c r="KCP64" s="15"/>
      <c r="KCQ64" s="15"/>
      <c r="KCR64" s="15"/>
      <c r="KCS64" s="15"/>
      <c r="KCT64" s="15"/>
      <c r="KCU64" s="15"/>
      <c r="KCV64" s="15"/>
      <c r="KCW64" s="15"/>
      <c r="KCX64" s="15"/>
      <c r="KCY64" s="15"/>
      <c r="KCZ64" s="15"/>
      <c r="KDA64" s="15"/>
      <c r="KDB64" s="15"/>
      <c r="KDC64" s="15"/>
      <c r="KDD64" s="15"/>
      <c r="KDE64" s="15"/>
      <c r="KDF64" s="15"/>
      <c r="KDG64" s="15"/>
      <c r="KDH64" s="15"/>
      <c r="KDI64" s="15"/>
      <c r="KDJ64" s="15"/>
      <c r="KDK64" s="15"/>
      <c r="KDL64" s="15"/>
      <c r="KDM64" s="15"/>
      <c r="KDN64" s="15"/>
      <c r="KDO64" s="15"/>
      <c r="KDP64" s="15"/>
      <c r="KDQ64" s="15"/>
      <c r="KDR64" s="15"/>
      <c r="KDS64" s="15"/>
      <c r="KDT64" s="15"/>
      <c r="KDU64" s="15"/>
      <c r="KDV64" s="15"/>
      <c r="KDW64" s="15"/>
      <c r="KDX64" s="15"/>
      <c r="KDY64" s="15"/>
      <c r="KDZ64" s="15"/>
      <c r="KEA64" s="15"/>
      <c r="KEB64" s="15"/>
      <c r="KEC64" s="15"/>
      <c r="KED64" s="15"/>
      <c r="KEE64" s="15"/>
      <c r="KEF64" s="15"/>
      <c r="KEG64" s="15"/>
      <c r="KEH64" s="15"/>
      <c r="KEI64" s="15"/>
      <c r="KEJ64" s="15"/>
      <c r="KEK64" s="15"/>
      <c r="KEL64" s="15"/>
      <c r="KEM64" s="15"/>
      <c r="KEN64" s="15"/>
      <c r="KEO64" s="15"/>
      <c r="KEP64" s="15"/>
      <c r="KEQ64" s="15"/>
      <c r="KER64" s="15"/>
      <c r="KES64" s="15"/>
      <c r="KET64" s="15"/>
      <c r="KEU64" s="15"/>
      <c r="KEV64" s="15"/>
      <c r="KEW64" s="15"/>
      <c r="KEX64" s="15"/>
      <c r="KEY64" s="15"/>
      <c r="KEZ64" s="15"/>
      <c r="KFA64" s="15"/>
      <c r="KFB64" s="15"/>
      <c r="KFC64" s="15"/>
      <c r="KFD64" s="15"/>
      <c r="KFE64" s="15"/>
      <c r="KFF64" s="15"/>
      <c r="KFG64" s="15"/>
      <c r="KFH64" s="15"/>
      <c r="KFI64" s="15"/>
      <c r="KFJ64" s="15"/>
      <c r="KFK64" s="15"/>
      <c r="KFL64" s="15"/>
      <c r="KFM64" s="15"/>
      <c r="KFN64" s="15"/>
      <c r="KFO64" s="15"/>
      <c r="KFP64" s="15"/>
      <c r="KFQ64" s="15"/>
      <c r="KFR64" s="15"/>
      <c r="KFS64" s="15"/>
      <c r="KFT64" s="15"/>
      <c r="KFU64" s="15"/>
      <c r="KFV64" s="15"/>
      <c r="KFW64" s="15"/>
      <c r="KFX64" s="15"/>
      <c r="KFY64" s="15"/>
      <c r="KFZ64" s="15"/>
      <c r="KGA64" s="15"/>
      <c r="KGB64" s="15"/>
      <c r="KGC64" s="15"/>
      <c r="KGD64" s="15"/>
      <c r="KGE64" s="15"/>
      <c r="KGF64" s="15"/>
      <c r="KGG64" s="15"/>
      <c r="KGH64" s="15"/>
      <c r="KGI64" s="15"/>
      <c r="KGJ64" s="15"/>
      <c r="KGK64" s="15"/>
      <c r="KGL64" s="15"/>
      <c r="KGM64" s="15"/>
      <c r="KGN64" s="15"/>
      <c r="KGO64" s="15"/>
      <c r="KGP64" s="15"/>
      <c r="KGQ64" s="15"/>
      <c r="KGR64" s="15"/>
      <c r="KGS64" s="15"/>
      <c r="KGT64" s="15"/>
      <c r="KGU64" s="15"/>
      <c r="KGV64" s="15"/>
      <c r="KGW64" s="15"/>
      <c r="KGX64" s="15"/>
      <c r="KGY64" s="15"/>
      <c r="KGZ64" s="15"/>
      <c r="KHA64" s="15"/>
      <c r="KHB64" s="15"/>
      <c r="KHC64" s="15"/>
      <c r="KHD64" s="15"/>
      <c r="KHE64" s="15"/>
      <c r="KHF64" s="15"/>
      <c r="KHG64" s="15"/>
      <c r="KHH64" s="15"/>
      <c r="KHI64" s="15"/>
      <c r="KHJ64" s="15"/>
      <c r="KHK64" s="15"/>
      <c r="KHL64" s="15"/>
      <c r="KHM64" s="15"/>
      <c r="KHN64" s="15"/>
      <c r="KHO64" s="15"/>
      <c r="KHP64" s="15"/>
      <c r="KHQ64" s="15"/>
      <c r="KHR64" s="15"/>
      <c r="KHS64" s="15"/>
      <c r="KHT64" s="15"/>
      <c r="KHU64" s="15"/>
      <c r="KHV64" s="15"/>
      <c r="KHW64" s="15"/>
      <c r="KHX64" s="15"/>
      <c r="KHY64" s="15"/>
      <c r="KHZ64" s="15"/>
      <c r="KIA64" s="15"/>
      <c r="KIB64" s="15"/>
      <c r="KIC64" s="15"/>
      <c r="KID64" s="15"/>
      <c r="KIE64" s="15"/>
      <c r="KIF64" s="15"/>
      <c r="KIG64" s="15"/>
      <c r="KIH64" s="15"/>
      <c r="KII64" s="15"/>
      <c r="KIJ64" s="15"/>
      <c r="KIK64" s="15"/>
      <c r="KIL64" s="15"/>
      <c r="KIM64" s="15"/>
      <c r="KIN64" s="15"/>
      <c r="KIO64" s="15"/>
      <c r="KIP64" s="15"/>
      <c r="KIQ64" s="15"/>
      <c r="KIR64" s="15"/>
      <c r="KIS64" s="15"/>
      <c r="KIT64" s="15"/>
      <c r="KIU64" s="15"/>
      <c r="KIV64" s="15"/>
      <c r="KIW64" s="15"/>
      <c r="KIX64" s="15"/>
      <c r="KIY64" s="15"/>
      <c r="KIZ64" s="15"/>
      <c r="KJA64" s="15"/>
      <c r="KJB64" s="15"/>
      <c r="KJC64" s="15"/>
      <c r="KJD64" s="15"/>
      <c r="KJE64" s="15"/>
      <c r="KJF64" s="15"/>
      <c r="KJG64" s="15"/>
      <c r="KJH64" s="15"/>
      <c r="KJI64" s="15"/>
      <c r="KJJ64" s="15"/>
      <c r="KJK64" s="15"/>
      <c r="KJL64" s="15"/>
      <c r="KJM64" s="15"/>
      <c r="KJN64" s="15"/>
      <c r="KJO64" s="15"/>
      <c r="KJP64" s="15"/>
      <c r="KJQ64" s="15"/>
      <c r="KJR64" s="15"/>
      <c r="KJS64" s="15"/>
      <c r="KJT64" s="15"/>
      <c r="KJU64" s="15"/>
      <c r="KJV64" s="15"/>
      <c r="KJW64" s="15"/>
      <c r="KJX64" s="15"/>
      <c r="KJY64" s="15"/>
      <c r="KJZ64" s="15"/>
      <c r="KKA64" s="15"/>
      <c r="KKB64" s="15"/>
      <c r="KKC64" s="15"/>
      <c r="KKD64" s="15"/>
      <c r="KKE64" s="15"/>
      <c r="KKF64" s="15"/>
      <c r="KKG64" s="15"/>
      <c r="KKH64" s="15"/>
      <c r="KKI64" s="15"/>
      <c r="KKJ64" s="15"/>
      <c r="KKK64" s="15"/>
      <c r="KKL64" s="15"/>
      <c r="KKM64" s="15"/>
      <c r="KKN64" s="15"/>
      <c r="KKO64" s="15"/>
      <c r="KKP64" s="15"/>
      <c r="KKQ64" s="15"/>
      <c r="KKR64" s="15"/>
      <c r="KKS64" s="15"/>
      <c r="KKT64" s="15"/>
      <c r="KKU64" s="15"/>
      <c r="KKV64" s="15"/>
      <c r="KKW64" s="15"/>
      <c r="KKX64" s="15"/>
      <c r="KKY64" s="15"/>
      <c r="KKZ64" s="15"/>
      <c r="KLA64" s="15"/>
      <c r="KLB64" s="15"/>
      <c r="KLC64" s="15"/>
      <c r="KLD64" s="15"/>
      <c r="KLE64" s="15"/>
      <c r="KLF64" s="15"/>
      <c r="KLG64" s="15"/>
      <c r="KLH64" s="15"/>
      <c r="KLI64" s="15"/>
      <c r="KLJ64" s="15"/>
      <c r="KLK64" s="15"/>
      <c r="KLL64" s="15"/>
      <c r="KLM64" s="15"/>
      <c r="KLN64" s="15"/>
      <c r="KLO64" s="15"/>
      <c r="KLP64" s="15"/>
      <c r="KLQ64" s="15"/>
      <c r="KLR64" s="15"/>
      <c r="KLS64" s="15"/>
      <c r="KLT64" s="15"/>
      <c r="KLU64" s="15"/>
      <c r="KLV64" s="15"/>
      <c r="KLW64" s="15"/>
      <c r="KLX64" s="15"/>
      <c r="KLY64" s="15"/>
      <c r="KLZ64" s="15"/>
      <c r="KMA64" s="15"/>
      <c r="KMB64" s="15"/>
      <c r="KMC64" s="15"/>
      <c r="KMD64" s="15"/>
      <c r="KME64" s="15"/>
      <c r="KMF64" s="15"/>
      <c r="KMG64" s="15"/>
      <c r="KMH64" s="15"/>
      <c r="KMI64" s="15"/>
      <c r="KMJ64" s="15"/>
      <c r="KMK64" s="15"/>
      <c r="KML64" s="15"/>
      <c r="KMM64" s="15"/>
      <c r="KMN64" s="15"/>
      <c r="KMO64" s="15"/>
      <c r="KMP64" s="15"/>
      <c r="KMQ64" s="15"/>
      <c r="KMR64" s="15"/>
      <c r="KMS64" s="15"/>
      <c r="KMT64" s="15"/>
      <c r="KMU64" s="15"/>
      <c r="KMV64" s="15"/>
      <c r="KMW64" s="15"/>
      <c r="KMX64" s="15"/>
      <c r="KMY64" s="15"/>
      <c r="KMZ64" s="15"/>
      <c r="KNA64" s="15"/>
      <c r="KNB64" s="15"/>
      <c r="KNC64" s="15"/>
      <c r="KND64" s="15"/>
      <c r="KNE64" s="15"/>
      <c r="KNF64" s="15"/>
      <c r="KNG64" s="15"/>
      <c r="KNH64" s="15"/>
      <c r="KNI64" s="15"/>
      <c r="KNJ64" s="15"/>
      <c r="KNK64" s="15"/>
      <c r="KNL64" s="15"/>
      <c r="KNM64" s="15"/>
      <c r="KNN64" s="15"/>
      <c r="KNO64" s="15"/>
      <c r="KNP64" s="15"/>
      <c r="KNQ64" s="15"/>
      <c r="KNR64" s="15"/>
      <c r="KNS64" s="15"/>
      <c r="KNT64" s="15"/>
      <c r="KNU64" s="15"/>
      <c r="KNV64" s="15"/>
      <c r="KNW64" s="15"/>
      <c r="KNX64" s="15"/>
      <c r="KNY64" s="15"/>
      <c r="KNZ64" s="15"/>
      <c r="KOA64" s="15"/>
      <c r="KOB64" s="15"/>
      <c r="KOC64" s="15"/>
      <c r="KOD64" s="15"/>
      <c r="KOE64" s="15"/>
      <c r="KOF64" s="15"/>
      <c r="KOG64" s="15"/>
      <c r="KOH64" s="15"/>
      <c r="KOI64" s="15"/>
      <c r="KOJ64" s="15"/>
      <c r="KOK64" s="15"/>
      <c r="KOL64" s="15"/>
      <c r="KOM64" s="15"/>
      <c r="KON64" s="15"/>
      <c r="KOO64" s="15"/>
      <c r="KOP64" s="15"/>
      <c r="KOQ64" s="15"/>
      <c r="KOR64" s="15"/>
      <c r="KOS64" s="15"/>
      <c r="KOT64" s="15"/>
      <c r="KOU64" s="15"/>
      <c r="KOV64" s="15"/>
      <c r="KOW64" s="15"/>
      <c r="KOX64" s="15"/>
      <c r="KOY64" s="15"/>
      <c r="KOZ64" s="15"/>
      <c r="KPA64" s="15"/>
      <c r="KPB64" s="15"/>
      <c r="KPC64" s="15"/>
      <c r="KPD64" s="15"/>
      <c r="KPE64" s="15"/>
      <c r="KPF64" s="15"/>
      <c r="KPG64" s="15"/>
      <c r="KPH64" s="15"/>
      <c r="KPI64" s="15"/>
      <c r="KPJ64" s="15"/>
      <c r="KPK64" s="15"/>
      <c r="KPL64" s="15"/>
      <c r="KPM64" s="15"/>
      <c r="KPN64" s="15"/>
      <c r="KPO64" s="15"/>
      <c r="KPP64" s="15"/>
      <c r="KPQ64" s="15"/>
      <c r="KPR64" s="15"/>
      <c r="KPS64" s="15"/>
      <c r="KPT64" s="15"/>
      <c r="KPU64" s="15"/>
      <c r="KPV64" s="15"/>
      <c r="KPW64" s="15"/>
      <c r="KPX64" s="15"/>
      <c r="KPY64" s="15"/>
      <c r="KPZ64" s="15"/>
      <c r="KQA64" s="15"/>
      <c r="KQB64" s="15"/>
      <c r="KQC64" s="15"/>
      <c r="KQD64" s="15"/>
      <c r="KQE64" s="15"/>
      <c r="KQF64" s="15"/>
      <c r="KQG64" s="15"/>
      <c r="KQH64" s="15"/>
      <c r="KQI64" s="15"/>
      <c r="KQJ64" s="15"/>
      <c r="KQK64" s="15"/>
      <c r="KQL64" s="15"/>
      <c r="KQM64" s="15"/>
      <c r="KQN64" s="15"/>
      <c r="KQO64" s="15"/>
      <c r="KQP64" s="15"/>
      <c r="KQQ64" s="15"/>
      <c r="KQR64" s="15"/>
      <c r="KQS64" s="15"/>
      <c r="KQT64" s="15"/>
      <c r="KQU64" s="15"/>
      <c r="KQV64" s="15"/>
      <c r="KQW64" s="15"/>
      <c r="KQX64" s="15"/>
      <c r="KQY64" s="15"/>
      <c r="KQZ64" s="15"/>
      <c r="KRA64" s="15"/>
      <c r="KRB64" s="15"/>
      <c r="KRC64" s="15"/>
      <c r="KRD64" s="15"/>
      <c r="KRE64" s="15"/>
      <c r="KRF64" s="15"/>
      <c r="KRG64" s="15"/>
      <c r="KRH64" s="15"/>
      <c r="KRI64" s="15"/>
      <c r="KRJ64" s="15"/>
      <c r="KRK64" s="15"/>
      <c r="KRL64" s="15"/>
      <c r="KRM64" s="15"/>
      <c r="KRN64" s="15"/>
      <c r="KRO64" s="15"/>
      <c r="KRP64" s="15"/>
      <c r="KRQ64" s="15"/>
      <c r="KRR64" s="15"/>
      <c r="KRS64" s="15"/>
      <c r="KRT64" s="15"/>
      <c r="KRU64" s="15"/>
      <c r="KRV64" s="15"/>
      <c r="KRW64" s="15"/>
      <c r="KRX64" s="15"/>
      <c r="KRY64" s="15"/>
      <c r="KRZ64" s="15"/>
      <c r="KSA64" s="15"/>
      <c r="KSB64" s="15"/>
      <c r="KSC64" s="15"/>
      <c r="KSD64" s="15"/>
      <c r="KSE64" s="15"/>
      <c r="KSF64" s="15"/>
      <c r="KSG64" s="15"/>
      <c r="KSH64" s="15"/>
      <c r="KSI64" s="15"/>
      <c r="KSJ64" s="15"/>
      <c r="KSK64" s="15"/>
      <c r="KSL64" s="15"/>
      <c r="KSM64" s="15"/>
      <c r="KSN64" s="15"/>
      <c r="KSO64" s="15"/>
      <c r="KSP64" s="15"/>
      <c r="KSQ64" s="15"/>
      <c r="KSR64" s="15"/>
      <c r="KSS64" s="15"/>
      <c r="KST64" s="15"/>
      <c r="KSU64" s="15"/>
      <c r="KSV64" s="15"/>
      <c r="KSW64" s="15"/>
      <c r="KSX64" s="15"/>
      <c r="KSY64" s="15"/>
      <c r="KSZ64" s="15"/>
      <c r="KTA64" s="15"/>
      <c r="KTB64" s="15"/>
      <c r="KTC64" s="15"/>
      <c r="KTD64" s="15"/>
      <c r="KTE64" s="15"/>
      <c r="KTF64" s="15"/>
      <c r="KTG64" s="15"/>
      <c r="KTH64" s="15"/>
      <c r="KTI64" s="15"/>
      <c r="KTJ64" s="15"/>
      <c r="KTK64" s="15"/>
      <c r="KTL64" s="15"/>
      <c r="KTM64" s="15"/>
      <c r="KTN64" s="15"/>
      <c r="KTO64" s="15"/>
      <c r="KTP64" s="15"/>
      <c r="KTQ64" s="15"/>
      <c r="KTR64" s="15"/>
      <c r="KTS64" s="15"/>
      <c r="KTT64" s="15"/>
      <c r="KTU64" s="15"/>
      <c r="KTV64" s="15"/>
      <c r="KTW64" s="15"/>
      <c r="KTX64" s="15"/>
      <c r="KTY64" s="15"/>
      <c r="KTZ64" s="15"/>
      <c r="KUA64" s="15"/>
      <c r="KUB64" s="15"/>
      <c r="KUC64" s="15"/>
      <c r="KUD64" s="15"/>
      <c r="KUE64" s="15"/>
      <c r="KUF64" s="15"/>
      <c r="KUG64" s="15"/>
      <c r="KUH64" s="15"/>
      <c r="KUI64" s="15"/>
      <c r="KUJ64" s="15"/>
      <c r="KUK64" s="15"/>
      <c r="KUL64" s="15"/>
      <c r="KUM64" s="15"/>
      <c r="KUN64" s="15"/>
      <c r="KUO64" s="15"/>
      <c r="KUP64" s="15"/>
      <c r="KUQ64" s="15"/>
      <c r="KUR64" s="15"/>
      <c r="KUS64" s="15"/>
      <c r="KUT64" s="15"/>
      <c r="KUU64" s="15"/>
      <c r="KUV64" s="15"/>
      <c r="KUW64" s="15"/>
      <c r="KUX64" s="15"/>
      <c r="KUY64" s="15"/>
      <c r="KUZ64" s="15"/>
      <c r="KVA64" s="15"/>
      <c r="KVB64" s="15"/>
      <c r="KVC64" s="15"/>
      <c r="KVD64" s="15"/>
      <c r="KVE64" s="15"/>
      <c r="KVF64" s="15"/>
      <c r="KVG64" s="15"/>
      <c r="KVH64" s="15"/>
      <c r="KVI64" s="15"/>
      <c r="KVJ64" s="15"/>
      <c r="KVK64" s="15"/>
      <c r="KVL64" s="15"/>
      <c r="KVM64" s="15"/>
      <c r="KVN64" s="15"/>
      <c r="KVO64" s="15"/>
      <c r="KVP64" s="15"/>
      <c r="KVQ64" s="15"/>
      <c r="KVR64" s="15"/>
      <c r="KVS64" s="15"/>
      <c r="KVT64" s="15"/>
      <c r="KVU64" s="15"/>
      <c r="KVV64" s="15"/>
      <c r="KVW64" s="15"/>
      <c r="KVX64" s="15"/>
      <c r="KVY64" s="15"/>
      <c r="KVZ64" s="15"/>
      <c r="KWA64" s="15"/>
      <c r="KWB64" s="15"/>
      <c r="KWC64" s="15"/>
      <c r="KWD64" s="15"/>
      <c r="KWE64" s="15"/>
      <c r="KWF64" s="15"/>
      <c r="KWG64" s="15"/>
      <c r="KWH64" s="15"/>
      <c r="KWI64" s="15"/>
      <c r="KWJ64" s="15"/>
      <c r="KWK64" s="15"/>
      <c r="KWL64" s="15"/>
      <c r="KWM64" s="15"/>
      <c r="KWN64" s="15"/>
      <c r="KWO64" s="15"/>
      <c r="KWP64" s="15"/>
      <c r="KWQ64" s="15"/>
      <c r="KWR64" s="15"/>
      <c r="KWS64" s="15"/>
      <c r="KWT64" s="15"/>
      <c r="KWU64" s="15"/>
      <c r="KWV64" s="15"/>
      <c r="KWW64" s="15"/>
      <c r="KWX64" s="15"/>
      <c r="KWY64" s="15"/>
      <c r="KWZ64" s="15"/>
      <c r="KXA64" s="15"/>
      <c r="KXB64" s="15"/>
      <c r="KXC64" s="15"/>
      <c r="KXD64" s="15"/>
      <c r="KXE64" s="15"/>
      <c r="KXF64" s="15"/>
      <c r="KXG64" s="15"/>
      <c r="KXH64" s="15"/>
      <c r="KXI64" s="15"/>
      <c r="KXJ64" s="15"/>
      <c r="KXK64" s="15"/>
      <c r="KXL64" s="15"/>
      <c r="KXM64" s="15"/>
      <c r="KXN64" s="15"/>
      <c r="KXO64" s="15"/>
      <c r="KXP64" s="15"/>
      <c r="KXQ64" s="15"/>
      <c r="KXR64" s="15"/>
      <c r="KXS64" s="15"/>
      <c r="KXT64" s="15"/>
      <c r="KXU64" s="15"/>
      <c r="KXV64" s="15"/>
      <c r="KXW64" s="15"/>
      <c r="KXX64" s="15"/>
      <c r="KXY64" s="15"/>
      <c r="KXZ64" s="15"/>
      <c r="KYA64" s="15"/>
      <c r="KYB64" s="15"/>
      <c r="KYC64" s="15"/>
      <c r="KYD64" s="15"/>
      <c r="KYE64" s="15"/>
      <c r="KYF64" s="15"/>
      <c r="KYG64" s="15"/>
      <c r="KYH64" s="15"/>
      <c r="KYI64" s="15"/>
      <c r="KYJ64" s="15"/>
      <c r="KYK64" s="15"/>
      <c r="KYL64" s="15"/>
      <c r="KYM64" s="15"/>
      <c r="KYN64" s="15"/>
      <c r="KYO64" s="15"/>
      <c r="KYP64" s="15"/>
      <c r="KYQ64" s="15"/>
      <c r="KYR64" s="15"/>
      <c r="KYS64" s="15"/>
      <c r="KYT64" s="15"/>
      <c r="KYU64" s="15"/>
      <c r="KYV64" s="15"/>
      <c r="KYW64" s="15"/>
      <c r="KYX64" s="15"/>
      <c r="KYY64" s="15"/>
      <c r="KYZ64" s="15"/>
      <c r="KZA64" s="15"/>
      <c r="KZB64" s="15"/>
      <c r="KZC64" s="15"/>
      <c r="KZD64" s="15"/>
      <c r="KZE64" s="15"/>
      <c r="KZF64" s="15"/>
      <c r="KZG64" s="15"/>
      <c r="KZH64" s="15"/>
      <c r="KZI64" s="15"/>
      <c r="KZJ64" s="15"/>
      <c r="KZK64" s="15"/>
      <c r="KZL64" s="15"/>
      <c r="KZM64" s="15"/>
      <c r="KZN64" s="15"/>
      <c r="KZO64" s="15"/>
      <c r="KZP64" s="15"/>
      <c r="KZQ64" s="15"/>
      <c r="KZR64" s="15"/>
      <c r="KZS64" s="15"/>
      <c r="KZT64" s="15"/>
      <c r="KZU64" s="15"/>
      <c r="KZV64" s="15"/>
      <c r="KZW64" s="15"/>
      <c r="KZX64" s="15"/>
      <c r="KZY64" s="15"/>
      <c r="KZZ64" s="15"/>
      <c r="LAA64" s="15"/>
      <c r="LAB64" s="15"/>
      <c r="LAC64" s="15"/>
      <c r="LAD64" s="15"/>
      <c r="LAE64" s="15"/>
      <c r="LAF64" s="15"/>
      <c r="LAG64" s="15"/>
      <c r="LAH64" s="15"/>
      <c r="LAI64" s="15"/>
      <c r="LAJ64" s="15"/>
      <c r="LAK64" s="15"/>
      <c r="LAL64" s="15"/>
      <c r="LAM64" s="15"/>
      <c r="LAN64" s="15"/>
      <c r="LAO64" s="15"/>
      <c r="LAP64" s="15"/>
      <c r="LAQ64" s="15"/>
      <c r="LAR64" s="15"/>
      <c r="LAS64" s="15"/>
      <c r="LAT64" s="15"/>
      <c r="LAU64" s="15"/>
      <c r="LAV64" s="15"/>
      <c r="LAW64" s="15"/>
      <c r="LAX64" s="15"/>
      <c r="LAY64" s="15"/>
      <c r="LAZ64" s="15"/>
      <c r="LBA64" s="15"/>
      <c r="LBB64" s="15"/>
      <c r="LBC64" s="15"/>
      <c r="LBD64" s="15"/>
      <c r="LBE64" s="15"/>
      <c r="LBF64" s="15"/>
      <c r="LBG64" s="15"/>
      <c r="LBH64" s="15"/>
      <c r="LBI64" s="15"/>
      <c r="LBJ64" s="15"/>
      <c r="LBK64" s="15"/>
      <c r="LBL64" s="15"/>
      <c r="LBM64" s="15"/>
      <c r="LBN64" s="15"/>
      <c r="LBO64" s="15"/>
      <c r="LBP64" s="15"/>
      <c r="LBQ64" s="15"/>
      <c r="LBR64" s="15"/>
      <c r="LBS64" s="15"/>
      <c r="LBT64" s="15"/>
      <c r="LBU64" s="15"/>
      <c r="LBV64" s="15"/>
      <c r="LBW64" s="15"/>
      <c r="LBX64" s="15"/>
      <c r="LBY64" s="15"/>
      <c r="LBZ64" s="15"/>
      <c r="LCA64" s="15"/>
      <c r="LCB64" s="15"/>
      <c r="LCC64" s="15"/>
      <c r="LCD64" s="15"/>
      <c r="LCE64" s="15"/>
      <c r="LCF64" s="15"/>
      <c r="LCG64" s="15"/>
      <c r="LCH64" s="15"/>
      <c r="LCI64" s="15"/>
      <c r="LCJ64" s="15"/>
      <c r="LCK64" s="15"/>
      <c r="LCL64" s="15"/>
      <c r="LCM64" s="15"/>
      <c r="LCN64" s="15"/>
      <c r="LCO64" s="15"/>
      <c r="LCP64" s="15"/>
      <c r="LCQ64" s="15"/>
      <c r="LCR64" s="15"/>
      <c r="LCS64" s="15"/>
      <c r="LCT64" s="15"/>
      <c r="LCU64" s="15"/>
      <c r="LCV64" s="15"/>
      <c r="LCW64" s="15"/>
      <c r="LCX64" s="15"/>
      <c r="LCY64" s="15"/>
      <c r="LCZ64" s="15"/>
      <c r="LDA64" s="15"/>
      <c r="LDB64" s="15"/>
      <c r="LDC64" s="15"/>
      <c r="LDD64" s="15"/>
      <c r="LDE64" s="15"/>
      <c r="LDF64" s="15"/>
      <c r="LDG64" s="15"/>
      <c r="LDH64" s="15"/>
      <c r="LDI64" s="15"/>
      <c r="LDJ64" s="15"/>
      <c r="LDK64" s="15"/>
      <c r="LDL64" s="15"/>
      <c r="LDM64" s="15"/>
      <c r="LDN64" s="15"/>
      <c r="LDO64" s="15"/>
      <c r="LDP64" s="15"/>
      <c r="LDQ64" s="15"/>
      <c r="LDR64" s="15"/>
      <c r="LDS64" s="15"/>
      <c r="LDT64" s="15"/>
      <c r="LDU64" s="15"/>
      <c r="LDV64" s="15"/>
      <c r="LDW64" s="15"/>
      <c r="LDX64" s="15"/>
      <c r="LDY64" s="15"/>
      <c r="LDZ64" s="15"/>
      <c r="LEA64" s="15"/>
      <c r="LEB64" s="15"/>
      <c r="LEC64" s="15"/>
      <c r="LED64" s="15"/>
      <c r="LEE64" s="15"/>
      <c r="LEF64" s="15"/>
      <c r="LEG64" s="15"/>
      <c r="LEH64" s="15"/>
      <c r="LEI64" s="15"/>
      <c r="LEJ64" s="15"/>
      <c r="LEK64" s="15"/>
      <c r="LEL64" s="15"/>
      <c r="LEM64" s="15"/>
      <c r="LEN64" s="15"/>
      <c r="LEO64" s="15"/>
      <c r="LEP64" s="15"/>
      <c r="LEQ64" s="15"/>
      <c r="LER64" s="15"/>
      <c r="LES64" s="15"/>
      <c r="LET64" s="15"/>
      <c r="LEU64" s="15"/>
      <c r="LEV64" s="15"/>
      <c r="LEW64" s="15"/>
      <c r="LEX64" s="15"/>
      <c r="LEY64" s="15"/>
      <c r="LEZ64" s="15"/>
      <c r="LFA64" s="15"/>
      <c r="LFB64" s="15"/>
      <c r="LFC64" s="15"/>
      <c r="LFD64" s="15"/>
      <c r="LFE64" s="15"/>
      <c r="LFF64" s="15"/>
      <c r="LFG64" s="15"/>
      <c r="LFH64" s="15"/>
      <c r="LFI64" s="15"/>
      <c r="LFJ64" s="15"/>
      <c r="LFK64" s="15"/>
      <c r="LFL64" s="15"/>
      <c r="LFM64" s="15"/>
      <c r="LFN64" s="15"/>
      <c r="LFO64" s="15"/>
      <c r="LFP64" s="15"/>
      <c r="LFQ64" s="15"/>
      <c r="LFR64" s="15"/>
      <c r="LFS64" s="15"/>
      <c r="LFT64" s="15"/>
      <c r="LFU64" s="15"/>
      <c r="LFV64" s="15"/>
      <c r="LFW64" s="15"/>
      <c r="LFX64" s="15"/>
      <c r="LFY64" s="15"/>
      <c r="LFZ64" s="15"/>
      <c r="LGA64" s="15"/>
      <c r="LGB64" s="15"/>
      <c r="LGC64" s="15"/>
      <c r="LGD64" s="15"/>
      <c r="LGE64" s="15"/>
      <c r="LGF64" s="15"/>
      <c r="LGG64" s="15"/>
      <c r="LGH64" s="15"/>
      <c r="LGI64" s="15"/>
      <c r="LGJ64" s="15"/>
      <c r="LGK64" s="15"/>
      <c r="LGL64" s="15"/>
      <c r="LGM64" s="15"/>
      <c r="LGN64" s="15"/>
      <c r="LGO64" s="15"/>
      <c r="LGP64" s="15"/>
      <c r="LGQ64" s="15"/>
      <c r="LGR64" s="15"/>
      <c r="LGS64" s="15"/>
      <c r="LGT64" s="15"/>
      <c r="LGU64" s="15"/>
      <c r="LGV64" s="15"/>
      <c r="LGW64" s="15"/>
      <c r="LGX64" s="15"/>
      <c r="LGY64" s="15"/>
      <c r="LGZ64" s="15"/>
      <c r="LHA64" s="15"/>
      <c r="LHB64" s="15"/>
      <c r="LHC64" s="15"/>
      <c r="LHD64" s="15"/>
      <c r="LHE64" s="15"/>
      <c r="LHF64" s="15"/>
      <c r="LHG64" s="15"/>
      <c r="LHH64" s="15"/>
      <c r="LHI64" s="15"/>
      <c r="LHJ64" s="15"/>
      <c r="LHK64" s="15"/>
      <c r="LHL64" s="15"/>
      <c r="LHM64" s="15"/>
      <c r="LHN64" s="15"/>
      <c r="LHO64" s="15"/>
      <c r="LHP64" s="15"/>
      <c r="LHQ64" s="15"/>
      <c r="LHR64" s="15"/>
      <c r="LHS64" s="15"/>
      <c r="LHT64" s="15"/>
      <c r="LHU64" s="15"/>
      <c r="LHV64" s="15"/>
      <c r="LHW64" s="15"/>
      <c r="LHX64" s="15"/>
      <c r="LHY64" s="15"/>
      <c r="LHZ64" s="15"/>
      <c r="LIA64" s="15"/>
      <c r="LIB64" s="15"/>
      <c r="LIC64" s="15"/>
      <c r="LID64" s="15"/>
      <c r="LIE64" s="15"/>
      <c r="LIF64" s="15"/>
      <c r="LIG64" s="15"/>
      <c r="LIH64" s="15"/>
      <c r="LII64" s="15"/>
      <c r="LIJ64" s="15"/>
      <c r="LIK64" s="15"/>
      <c r="LIL64" s="15"/>
      <c r="LIM64" s="15"/>
      <c r="LIN64" s="15"/>
      <c r="LIO64" s="15"/>
      <c r="LIP64" s="15"/>
      <c r="LIQ64" s="15"/>
      <c r="LIR64" s="15"/>
      <c r="LIS64" s="15"/>
      <c r="LIT64" s="15"/>
      <c r="LIU64" s="15"/>
      <c r="LIV64" s="15"/>
      <c r="LIW64" s="15"/>
      <c r="LIX64" s="15"/>
      <c r="LIY64" s="15"/>
      <c r="LIZ64" s="15"/>
      <c r="LJA64" s="15"/>
      <c r="LJB64" s="15"/>
      <c r="LJC64" s="15"/>
      <c r="LJD64" s="15"/>
      <c r="LJE64" s="15"/>
      <c r="LJF64" s="15"/>
      <c r="LJG64" s="15"/>
      <c r="LJH64" s="15"/>
      <c r="LJI64" s="15"/>
      <c r="LJJ64" s="15"/>
      <c r="LJK64" s="15"/>
      <c r="LJL64" s="15"/>
      <c r="LJM64" s="15"/>
      <c r="LJN64" s="15"/>
      <c r="LJO64" s="15"/>
      <c r="LJP64" s="15"/>
      <c r="LJQ64" s="15"/>
      <c r="LJR64" s="15"/>
      <c r="LJS64" s="15"/>
      <c r="LJT64" s="15"/>
      <c r="LJU64" s="15"/>
      <c r="LJV64" s="15"/>
      <c r="LJW64" s="15"/>
      <c r="LJX64" s="15"/>
      <c r="LJY64" s="15"/>
      <c r="LJZ64" s="15"/>
      <c r="LKA64" s="15"/>
      <c r="LKB64" s="15"/>
      <c r="LKC64" s="15"/>
      <c r="LKD64" s="15"/>
      <c r="LKE64" s="15"/>
      <c r="LKF64" s="15"/>
      <c r="LKG64" s="15"/>
      <c r="LKH64" s="15"/>
      <c r="LKI64" s="15"/>
      <c r="LKJ64" s="15"/>
      <c r="LKK64" s="15"/>
      <c r="LKL64" s="15"/>
      <c r="LKM64" s="15"/>
      <c r="LKN64" s="15"/>
      <c r="LKO64" s="15"/>
      <c r="LKP64" s="15"/>
      <c r="LKQ64" s="15"/>
      <c r="LKR64" s="15"/>
      <c r="LKS64" s="15"/>
      <c r="LKT64" s="15"/>
      <c r="LKU64" s="15"/>
      <c r="LKV64" s="15"/>
      <c r="LKW64" s="15"/>
      <c r="LKX64" s="15"/>
      <c r="LKY64" s="15"/>
      <c r="LKZ64" s="15"/>
      <c r="LLA64" s="15"/>
      <c r="LLB64" s="15"/>
      <c r="LLC64" s="15"/>
      <c r="LLD64" s="15"/>
      <c r="LLE64" s="15"/>
      <c r="LLF64" s="15"/>
      <c r="LLG64" s="15"/>
      <c r="LLH64" s="15"/>
      <c r="LLI64" s="15"/>
      <c r="LLJ64" s="15"/>
      <c r="LLK64" s="15"/>
      <c r="LLL64" s="15"/>
      <c r="LLM64" s="15"/>
      <c r="LLN64" s="15"/>
      <c r="LLO64" s="15"/>
      <c r="LLP64" s="15"/>
      <c r="LLQ64" s="15"/>
      <c r="LLR64" s="15"/>
      <c r="LLS64" s="15"/>
      <c r="LLT64" s="15"/>
      <c r="LLU64" s="15"/>
      <c r="LLV64" s="15"/>
      <c r="LLW64" s="15"/>
      <c r="LLX64" s="15"/>
      <c r="LLY64" s="15"/>
      <c r="LLZ64" s="15"/>
      <c r="LMA64" s="15"/>
      <c r="LMB64" s="15"/>
      <c r="LMC64" s="15"/>
      <c r="LMD64" s="15"/>
      <c r="LME64" s="15"/>
      <c r="LMF64" s="15"/>
      <c r="LMG64" s="15"/>
      <c r="LMH64" s="15"/>
      <c r="LMI64" s="15"/>
      <c r="LMJ64" s="15"/>
      <c r="LMK64" s="15"/>
      <c r="LML64" s="15"/>
      <c r="LMM64" s="15"/>
      <c r="LMN64" s="15"/>
      <c r="LMO64" s="15"/>
      <c r="LMP64" s="15"/>
      <c r="LMQ64" s="15"/>
      <c r="LMR64" s="15"/>
      <c r="LMS64" s="15"/>
      <c r="LMT64" s="15"/>
      <c r="LMU64" s="15"/>
      <c r="LMV64" s="15"/>
      <c r="LMW64" s="15"/>
      <c r="LMX64" s="15"/>
      <c r="LMY64" s="15"/>
      <c r="LMZ64" s="15"/>
      <c r="LNA64" s="15"/>
      <c r="LNB64" s="15"/>
      <c r="LNC64" s="15"/>
      <c r="LND64" s="15"/>
      <c r="LNE64" s="15"/>
      <c r="LNF64" s="15"/>
      <c r="LNG64" s="15"/>
      <c r="LNH64" s="15"/>
      <c r="LNI64" s="15"/>
      <c r="LNJ64" s="15"/>
      <c r="LNK64" s="15"/>
      <c r="LNL64" s="15"/>
      <c r="LNM64" s="15"/>
      <c r="LNN64" s="15"/>
      <c r="LNO64" s="15"/>
      <c r="LNP64" s="15"/>
      <c r="LNQ64" s="15"/>
      <c r="LNR64" s="15"/>
      <c r="LNS64" s="15"/>
      <c r="LNT64" s="15"/>
      <c r="LNU64" s="15"/>
      <c r="LNV64" s="15"/>
      <c r="LNW64" s="15"/>
      <c r="LNX64" s="15"/>
      <c r="LNY64" s="15"/>
      <c r="LNZ64" s="15"/>
      <c r="LOA64" s="15"/>
      <c r="LOB64" s="15"/>
      <c r="LOC64" s="15"/>
      <c r="LOD64" s="15"/>
      <c r="LOE64" s="15"/>
      <c r="LOF64" s="15"/>
      <c r="LOG64" s="15"/>
      <c r="LOH64" s="15"/>
      <c r="LOI64" s="15"/>
      <c r="LOJ64" s="15"/>
      <c r="LOK64" s="15"/>
      <c r="LOL64" s="15"/>
      <c r="LOM64" s="15"/>
      <c r="LON64" s="15"/>
      <c r="LOO64" s="15"/>
      <c r="LOP64" s="15"/>
      <c r="LOQ64" s="15"/>
      <c r="LOR64" s="15"/>
      <c r="LOS64" s="15"/>
      <c r="LOT64" s="15"/>
      <c r="LOU64" s="15"/>
      <c r="LOV64" s="15"/>
      <c r="LOW64" s="15"/>
      <c r="LOX64" s="15"/>
      <c r="LOY64" s="15"/>
      <c r="LOZ64" s="15"/>
      <c r="LPA64" s="15"/>
      <c r="LPB64" s="15"/>
      <c r="LPC64" s="15"/>
      <c r="LPD64" s="15"/>
      <c r="LPE64" s="15"/>
      <c r="LPF64" s="15"/>
      <c r="LPG64" s="15"/>
      <c r="LPH64" s="15"/>
      <c r="LPI64" s="15"/>
      <c r="LPJ64" s="15"/>
      <c r="LPK64" s="15"/>
      <c r="LPL64" s="15"/>
      <c r="LPM64" s="15"/>
      <c r="LPN64" s="15"/>
      <c r="LPO64" s="15"/>
      <c r="LPP64" s="15"/>
      <c r="LPQ64" s="15"/>
      <c r="LPR64" s="15"/>
      <c r="LPS64" s="15"/>
      <c r="LPT64" s="15"/>
      <c r="LPU64" s="15"/>
      <c r="LPV64" s="15"/>
      <c r="LPW64" s="15"/>
      <c r="LPX64" s="15"/>
      <c r="LPY64" s="15"/>
      <c r="LPZ64" s="15"/>
      <c r="LQA64" s="15"/>
      <c r="LQB64" s="15"/>
      <c r="LQC64" s="15"/>
      <c r="LQD64" s="15"/>
      <c r="LQE64" s="15"/>
      <c r="LQF64" s="15"/>
      <c r="LQG64" s="15"/>
      <c r="LQH64" s="15"/>
      <c r="LQI64" s="15"/>
      <c r="LQJ64" s="15"/>
      <c r="LQK64" s="15"/>
      <c r="LQL64" s="15"/>
      <c r="LQM64" s="15"/>
      <c r="LQN64" s="15"/>
      <c r="LQO64" s="15"/>
      <c r="LQP64" s="15"/>
      <c r="LQQ64" s="15"/>
      <c r="LQR64" s="15"/>
      <c r="LQS64" s="15"/>
      <c r="LQT64" s="15"/>
      <c r="LQU64" s="15"/>
      <c r="LQV64" s="15"/>
      <c r="LQW64" s="15"/>
      <c r="LQX64" s="15"/>
      <c r="LQY64" s="15"/>
      <c r="LQZ64" s="15"/>
      <c r="LRA64" s="15"/>
      <c r="LRB64" s="15"/>
      <c r="LRC64" s="15"/>
      <c r="LRD64" s="15"/>
      <c r="LRE64" s="15"/>
      <c r="LRF64" s="15"/>
      <c r="LRG64" s="15"/>
      <c r="LRH64" s="15"/>
      <c r="LRI64" s="15"/>
      <c r="LRJ64" s="15"/>
      <c r="LRK64" s="15"/>
      <c r="LRL64" s="15"/>
      <c r="LRM64" s="15"/>
      <c r="LRN64" s="15"/>
      <c r="LRO64" s="15"/>
      <c r="LRP64" s="15"/>
      <c r="LRQ64" s="15"/>
      <c r="LRR64" s="15"/>
      <c r="LRS64" s="15"/>
      <c r="LRT64" s="15"/>
      <c r="LRU64" s="15"/>
      <c r="LRV64" s="15"/>
      <c r="LRW64" s="15"/>
      <c r="LRX64" s="15"/>
      <c r="LRY64" s="15"/>
      <c r="LRZ64" s="15"/>
      <c r="LSA64" s="15"/>
      <c r="LSB64" s="15"/>
      <c r="LSC64" s="15"/>
      <c r="LSD64" s="15"/>
      <c r="LSE64" s="15"/>
      <c r="LSF64" s="15"/>
      <c r="LSG64" s="15"/>
      <c r="LSH64" s="15"/>
      <c r="LSI64" s="15"/>
      <c r="LSJ64" s="15"/>
      <c r="LSK64" s="15"/>
      <c r="LSL64" s="15"/>
      <c r="LSM64" s="15"/>
      <c r="LSN64" s="15"/>
      <c r="LSO64" s="15"/>
      <c r="LSP64" s="15"/>
      <c r="LSQ64" s="15"/>
      <c r="LSR64" s="15"/>
      <c r="LSS64" s="15"/>
      <c r="LST64" s="15"/>
      <c r="LSU64" s="15"/>
      <c r="LSV64" s="15"/>
      <c r="LSW64" s="15"/>
      <c r="LSX64" s="15"/>
      <c r="LSY64" s="15"/>
      <c r="LSZ64" s="15"/>
      <c r="LTA64" s="15"/>
      <c r="LTB64" s="15"/>
      <c r="LTC64" s="15"/>
      <c r="LTD64" s="15"/>
      <c r="LTE64" s="15"/>
      <c r="LTF64" s="15"/>
      <c r="LTG64" s="15"/>
      <c r="LTH64" s="15"/>
      <c r="LTI64" s="15"/>
      <c r="LTJ64" s="15"/>
      <c r="LTK64" s="15"/>
      <c r="LTL64" s="15"/>
      <c r="LTM64" s="15"/>
      <c r="LTN64" s="15"/>
      <c r="LTO64" s="15"/>
      <c r="LTP64" s="15"/>
      <c r="LTQ64" s="15"/>
      <c r="LTR64" s="15"/>
      <c r="LTS64" s="15"/>
      <c r="LTT64" s="15"/>
      <c r="LTU64" s="15"/>
      <c r="LTV64" s="15"/>
      <c r="LTW64" s="15"/>
      <c r="LTX64" s="15"/>
      <c r="LTY64" s="15"/>
      <c r="LTZ64" s="15"/>
      <c r="LUA64" s="15"/>
      <c r="LUB64" s="15"/>
      <c r="LUC64" s="15"/>
      <c r="LUD64" s="15"/>
      <c r="LUE64" s="15"/>
      <c r="LUF64" s="15"/>
      <c r="LUG64" s="15"/>
      <c r="LUH64" s="15"/>
      <c r="LUI64" s="15"/>
      <c r="LUJ64" s="15"/>
      <c r="LUK64" s="15"/>
      <c r="LUL64" s="15"/>
      <c r="LUM64" s="15"/>
      <c r="LUN64" s="15"/>
      <c r="LUO64" s="15"/>
      <c r="LUP64" s="15"/>
      <c r="LUQ64" s="15"/>
      <c r="LUR64" s="15"/>
      <c r="LUS64" s="15"/>
      <c r="LUT64" s="15"/>
      <c r="LUU64" s="15"/>
      <c r="LUV64" s="15"/>
      <c r="LUW64" s="15"/>
      <c r="LUX64" s="15"/>
      <c r="LUY64" s="15"/>
      <c r="LUZ64" s="15"/>
      <c r="LVA64" s="15"/>
      <c r="LVB64" s="15"/>
      <c r="LVC64" s="15"/>
      <c r="LVD64" s="15"/>
      <c r="LVE64" s="15"/>
      <c r="LVF64" s="15"/>
      <c r="LVG64" s="15"/>
      <c r="LVH64" s="15"/>
      <c r="LVI64" s="15"/>
      <c r="LVJ64" s="15"/>
      <c r="LVK64" s="15"/>
      <c r="LVL64" s="15"/>
      <c r="LVM64" s="15"/>
      <c r="LVN64" s="15"/>
      <c r="LVO64" s="15"/>
      <c r="LVP64" s="15"/>
      <c r="LVQ64" s="15"/>
      <c r="LVR64" s="15"/>
      <c r="LVS64" s="15"/>
      <c r="LVT64" s="15"/>
      <c r="LVU64" s="15"/>
      <c r="LVV64" s="15"/>
      <c r="LVW64" s="15"/>
      <c r="LVX64" s="15"/>
      <c r="LVY64" s="15"/>
      <c r="LVZ64" s="15"/>
      <c r="LWA64" s="15"/>
      <c r="LWB64" s="15"/>
      <c r="LWC64" s="15"/>
      <c r="LWD64" s="15"/>
      <c r="LWE64" s="15"/>
      <c r="LWF64" s="15"/>
      <c r="LWG64" s="15"/>
      <c r="LWH64" s="15"/>
      <c r="LWI64" s="15"/>
      <c r="LWJ64" s="15"/>
      <c r="LWK64" s="15"/>
      <c r="LWL64" s="15"/>
      <c r="LWM64" s="15"/>
      <c r="LWN64" s="15"/>
      <c r="LWO64" s="15"/>
      <c r="LWP64" s="15"/>
      <c r="LWQ64" s="15"/>
      <c r="LWR64" s="15"/>
      <c r="LWS64" s="15"/>
      <c r="LWT64" s="15"/>
      <c r="LWU64" s="15"/>
      <c r="LWV64" s="15"/>
      <c r="LWW64" s="15"/>
      <c r="LWX64" s="15"/>
      <c r="LWY64" s="15"/>
      <c r="LWZ64" s="15"/>
      <c r="LXA64" s="15"/>
      <c r="LXB64" s="15"/>
      <c r="LXC64" s="15"/>
      <c r="LXD64" s="15"/>
      <c r="LXE64" s="15"/>
      <c r="LXF64" s="15"/>
      <c r="LXG64" s="15"/>
      <c r="LXH64" s="15"/>
      <c r="LXI64" s="15"/>
      <c r="LXJ64" s="15"/>
      <c r="LXK64" s="15"/>
      <c r="LXL64" s="15"/>
      <c r="LXM64" s="15"/>
      <c r="LXN64" s="15"/>
      <c r="LXO64" s="15"/>
      <c r="LXP64" s="15"/>
      <c r="LXQ64" s="15"/>
      <c r="LXR64" s="15"/>
      <c r="LXS64" s="15"/>
      <c r="LXT64" s="15"/>
      <c r="LXU64" s="15"/>
      <c r="LXV64" s="15"/>
      <c r="LXW64" s="15"/>
      <c r="LXX64" s="15"/>
      <c r="LXY64" s="15"/>
      <c r="LXZ64" s="15"/>
      <c r="LYA64" s="15"/>
      <c r="LYB64" s="15"/>
      <c r="LYC64" s="15"/>
      <c r="LYD64" s="15"/>
      <c r="LYE64" s="15"/>
      <c r="LYF64" s="15"/>
      <c r="LYG64" s="15"/>
      <c r="LYH64" s="15"/>
      <c r="LYI64" s="15"/>
      <c r="LYJ64" s="15"/>
      <c r="LYK64" s="15"/>
      <c r="LYL64" s="15"/>
      <c r="LYM64" s="15"/>
      <c r="LYN64" s="15"/>
      <c r="LYO64" s="15"/>
      <c r="LYP64" s="15"/>
      <c r="LYQ64" s="15"/>
      <c r="LYR64" s="15"/>
      <c r="LYS64" s="15"/>
      <c r="LYT64" s="15"/>
      <c r="LYU64" s="15"/>
      <c r="LYV64" s="15"/>
      <c r="LYW64" s="15"/>
      <c r="LYX64" s="15"/>
      <c r="LYY64" s="15"/>
      <c r="LYZ64" s="15"/>
      <c r="LZA64" s="15"/>
      <c r="LZB64" s="15"/>
      <c r="LZC64" s="15"/>
      <c r="LZD64" s="15"/>
      <c r="LZE64" s="15"/>
      <c r="LZF64" s="15"/>
      <c r="LZG64" s="15"/>
      <c r="LZH64" s="15"/>
      <c r="LZI64" s="15"/>
      <c r="LZJ64" s="15"/>
      <c r="LZK64" s="15"/>
      <c r="LZL64" s="15"/>
      <c r="LZM64" s="15"/>
      <c r="LZN64" s="15"/>
      <c r="LZO64" s="15"/>
      <c r="LZP64" s="15"/>
      <c r="LZQ64" s="15"/>
      <c r="LZR64" s="15"/>
      <c r="LZS64" s="15"/>
      <c r="LZT64" s="15"/>
      <c r="LZU64" s="15"/>
      <c r="LZV64" s="15"/>
      <c r="LZW64" s="15"/>
      <c r="LZX64" s="15"/>
      <c r="LZY64" s="15"/>
      <c r="LZZ64" s="15"/>
      <c r="MAA64" s="15"/>
      <c r="MAB64" s="15"/>
      <c r="MAC64" s="15"/>
      <c r="MAD64" s="15"/>
      <c r="MAE64" s="15"/>
      <c r="MAF64" s="15"/>
      <c r="MAG64" s="15"/>
      <c r="MAH64" s="15"/>
      <c r="MAI64" s="15"/>
      <c r="MAJ64" s="15"/>
      <c r="MAK64" s="15"/>
      <c r="MAL64" s="15"/>
      <c r="MAM64" s="15"/>
      <c r="MAN64" s="15"/>
      <c r="MAO64" s="15"/>
      <c r="MAP64" s="15"/>
      <c r="MAQ64" s="15"/>
      <c r="MAR64" s="15"/>
      <c r="MAS64" s="15"/>
      <c r="MAT64" s="15"/>
      <c r="MAU64" s="15"/>
      <c r="MAV64" s="15"/>
      <c r="MAW64" s="15"/>
      <c r="MAX64" s="15"/>
      <c r="MAY64" s="15"/>
      <c r="MAZ64" s="15"/>
      <c r="MBA64" s="15"/>
      <c r="MBB64" s="15"/>
      <c r="MBC64" s="15"/>
      <c r="MBD64" s="15"/>
      <c r="MBE64" s="15"/>
      <c r="MBF64" s="15"/>
      <c r="MBG64" s="15"/>
      <c r="MBH64" s="15"/>
      <c r="MBI64" s="15"/>
      <c r="MBJ64" s="15"/>
      <c r="MBK64" s="15"/>
      <c r="MBL64" s="15"/>
      <c r="MBM64" s="15"/>
      <c r="MBN64" s="15"/>
      <c r="MBO64" s="15"/>
      <c r="MBP64" s="15"/>
      <c r="MBQ64" s="15"/>
      <c r="MBR64" s="15"/>
      <c r="MBS64" s="15"/>
      <c r="MBT64" s="15"/>
      <c r="MBU64" s="15"/>
      <c r="MBV64" s="15"/>
      <c r="MBW64" s="15"/>
      <c r="MBX64" s="15"/>
      <c r="MBY64" s="15"/>
      <c r="MBZ64" s="15"/>
      <c r="MCA64" s="15"/>
      <c r="MCB64" s="15"/>
      <c r="MCC64" s="15"/>
      <c r="MCD64" s="15"/>
      <c r="MCE64" s="15"/>
      <c r="MCF64" s="15"/>
      <c r="MCG64" s="15"/>
      <c r="MCH64" s="15"/>
      <c r="MCI64" s="15"/>
      <c r="MCJ64" s="15"/>
      <c r="MCK64" s="15"/>
      <c r="MCL64" s="15"/>
      <c r="MCM64" s="15"/>
      <c r="MCN64" s="15"/>
      <c r="MCO64" s="15"/>
      <c r="MCP64" s="15"/>
      <c r="MCQ64" s="15"/>
      <c r="MCR64" s="15"/>
      <c r="MCS64" s="15"/>
      <c r="MCT64" s="15"/>
      <c r="MCU64" s="15"/>
      <c r="MCV64" s="15"/>
      <c r="MCW64" s="15"/>
      <c r="MCX64" s="15"/>
      <c r="MCY64" s="15"/>
      <c r="MCZ64" s="15"/>
      <c r="MDA64" s="15"/>
      <c r="MDB64" s="15"/>
      <c r="MDC64" s="15"/>
      <c r="MDD64" s="15"/>
      <c r="MDE64" s="15"/>
      <c r="MDF64" s="15"/>
      <c r="MDG64" s="15"/>
      <c r="MDH64" s="15"/>
      <c r="MDI64" s="15"/>
      <c r="MDJ64" s="15"/>
      <c r="MDK64" s="15"/>
      <c r="MDL64" s="15"/>
      <c r="MDM64" s="15"/>
      <c r="MDN64" s="15"/>
      <c r="MDO64" s="15"/>
      <c r="MDP64" s="15"/>
      <c r="MDQ64" s="15"/>
      <c r="MDR64" s="15"/>
      <c r="MDS64" s="15"/>
      <c r="MDT64" s="15"/>
      <c r="MDU64" s="15"/>
      <c r="MDV64" s="15"/>
      <c r="MDW64" s="15"/>
      <c r="MDX64" s="15"/>
      <c r="MDY64" s="15"/>
      <c r="MDZ64" s="15"/>
      <c r="MEA64" s="15"/>
      <c r="MEB64" s="15"/>
      <c r="MEC64" s="15"/>
      <c r="MED64" s="15"/>
      <c r="MEE64" s="15"/>
      <c r="MEF64" s="15"/>
      <c r="MEG64" s="15"/>
      <c r="MEH64" s="15"/>
      <c r="MEI64" s="15"/>
      <c r="MEJ64" s="15"/>
      <c r="MEK64" s="15"/>
      <c r="MEL64" s="15"/>
      <c r="MEM64" s="15"/>
      <c r="MEN64" s="15"/>
      <c r="MEO64" s="15"/>
      <c r="MEP64" s="15"/>
      <c r="MEQ64" s="15"/>
      <c r="MER64" s="15"/>
      <c r="MES64" s="15"/>
      <c r="MET64" s="15"/>
      <c r="MEU64" s="15"/>
      <c r="MEV64" s="15"/>
      <c r="MEW64" s="15"/>
      <c r="MEX64" s="15"/>
      <c r="MEY64" s="15"/>
      <c r="MEZ64" s="15"/>
      <c r="MFA64" s="15"/>
      <c r="MFB64" s="15"/>
      <c r="MFC64" s="15"/>
      <c r="MFD64" s="15"/>
      <c r="MFE64" s="15"/>
      <c r="MFF64" s="15"/>
      <c r="MFG64" s="15"/>
      <c r="MFH64" s="15"/>
      <c r="MFI64" s="15"/>
      <c r="MFJ64" s="15"/>
      <c r="MFK64" s="15"/>
      <c r="MFL64" s="15"/>
      <c r="MFM64" s="15"/>
      <c r="MFN64" s="15"/>
      <c r="MFO64" s="15"/>
      <c r="MFP64" s="15"/>
      <c r="MFQ64" s="15"/>
      <c r="MFR64" s="15"/>
      <c r="MFS64" s="15"/>
      <c r="MFT64" s="15"/>
      <c r="MFU64" s="15"/>
      <c r="MFV64" s="15"/>
      <c r="MFW64" s="15"/>
      <c r="MFX64" s="15"/>
      <c r="MFY64" s="15"/>
      <c r="MFZ64" s="15"/>
      <c r="MGA64" s="15"/>
      <c r="MGB64" s="15"/>
      <c r="MGC64" s="15"/>
      <c r="MGD64" s="15"/>
      <c r="MGE64" s="15"/>
      <c r="MGF64" s="15"/>
      <c r="MGG64" s="15"/>
      <c r="MGH64" s="15"/>
      <c r="MGI64" s="15"/>
      <c r="MGJ64" s="15"/>
      <c r="MGK64" s="15"/>
      <c r="MGL64" s="15"/>
      <c r="MGM64" s="15"/>
      <c r="MGN64" s="15"/>
      <c r="MGO64" s="15"/>
      <c r="MGP64" s="15"/>
      <c r="MGQ64" s="15"/>
      <c r="MGR64" s="15"/>
      <c r="MGS64" s="15"/>
      <c r="MGT64" s="15"/>
      <c r="MGU64" s="15"/>
      <c r="MGV64" s="15"/>
      <c r="MGW64" s="15"/>
      <c r="MGX64" s="15"/>
      <c r="MGY64" s="15"/>
      <c r="MGZ64" s="15"/>
      <c r="MHA64" s="15"/>
      <c r="MHB64" s="15"/>
      <c r="MHC64" s="15"/>
      <c r="MHD64" s="15"/>
      <c r="MHE64" s="15"/>
      <c r="MHF64" s="15"/>
      <c r="MHG64" s="15"/>
      <c r="MHH64" s="15"/>
      <c r="MHI64" s="15"/>
      <c r="MHJ64" s="15"/>
      <c r="MHK64" s="15"/>
      <c r="MHL64" s="15"/>
      <c r="MHM64" s="15"/>
      <c r="MHN64" s="15"/>
      <c r="MHO64" s="15"/>
      <c r="MHP64" s="15"/>
      <c r="MHQ64" s="15"/>
      <c r="MHR64" s="15"/>
      <c r="MHS64" s="15"/>
      <c r="MHT64" s="15"/>
      <c r="MHU64" s="15"/>
      <c r="MHV64" s="15"/>
      <c r="MHW64" s="15"/>
      <c r="MHX64" s="15"/>
      <c r="MHY64" s="15"/>
      <c r="MHZ64" s="15"/>
      <c r="MIA64" s="15"/>
      <c r="MIB64" s="15"/>
      <c r="MIC64" s="15"/>
      <c r="MID64" s="15"/>
      <c r="MIE64" s="15"/>
      <c r="MIF64" s="15"/>
      <c r="MIG64" s="15"/>
      <c r="MIH64" s="15"/>
      <c r="MII64" s="15"/>
      <c r="MIJ64" s="15"/>
      <c r="MIK64" s="15"/>
      <c r="MIL64" s="15"/>
      <c r="MIM64" s="15"/>
      <c r="MIN64" s="15"/>
      <c r="MIO64" s="15"/>
      <c r="MIP64" s="15"/>
      <c r="MIQ64" s="15"/>
      <c r="MIR64" s="15"/>
      <c r="MIS64" s="15"/>
      <c r="MIT64" s="15"/>
      <c r="MIU64" s="15"/>
      <c r="MIV64" s="15"/>
      <c r="MIW64" s="15"/>
      <c r="MIX64" s="15"/>
      <c r="MIY64" s="15"/>
      <c r="MIZ64" s="15"/>
      <c r="MJA64" s="15"/>
      <c r="MJB64" s="15"/>
      <c r="MJC64" s="15"/>
      <c r="MJD64" s="15"/>
      <c r="MJE64" s="15"/>
      <c r="MJF64" s="15"/>
      <c r="MJG64" s="15"/>
      <c r="MJH64" s="15"/>
      <c r="MJI64" s="15"/>
      <c r="MJJ64" s="15"/>
      <c r="MJK64" s="15"/>
      <c r="MJL64" s="15"/>
      <c r="MJM64" s="15"/>
      <c r="MJN64" s="15"/>
      <c r="MJO64" s="15"/>
      <c r="MJP64" s="15"/>
      <c r="MJQ64" s="15"/>
      <c r="MJR64" s="15"/>
      <c r="MJS64" s="15"/>
      <c r="MJT64" s="15"/>
      <c r="MJU64" s="15"/>
      <c r="MJV64" s="15"/>
      <c r="MJW64" s="15"/>
      <c r="MJX64" s="15"/>
      <c r="MJY64" s="15"/>
      <c r="MJZ64" s="15"/>
      <c r="MKA64" s="15"/>
      <c r="MKB64" s="15"/>
      <c r="MKC64" s="15"/>
      <c r="MKD64" s="15"/>
      <c r="MKE64" s="15"/>
      <c r="MKF64" s="15"/>
      <c r="MKG64" s="15"/>
      <c r="MKH64" s="15"/>
      <c r="MKI64" s="15"/>
      <c r="MKJ64" s="15"/>
      <c r="MKK64" s="15"/>
      <c r="MKL64" s="15"/>
      <c r="MKM64" s="15"/>
      <c r="MKN64" s="15"/>
      <c r="MKO64" s="15"/>
      <c r="MKP64" s="15"/>
      <c r="MKQ64" s="15"/>
      <c r="MKR64" s="15"/>
      <c r="MKS64" s="15"/>
      <c r="MKT64" s="15"/>
      <c r="MKU64" s="15"/>
      <c r="MKV64" s="15"/>
      <c r="MKW64" s="15"/>
      <c r="MKX64" s="15"/>
      <c r="MKY64" s="15"/>
      <c r="MKZ64" s="15"/>
      <c r="MLA64" s="15"/>
      <c r="MLB64" s="15"/>
      <c r="MLC64" s="15"/>
      <c r="MLD64" s="15"/>
      <c r="MLE64" s="15"/>
      <c r="MLF64" s="15"/>
      <c r="MLG64" s="15"/>
      <c r="MLH64" s="15"/>
      <c r="MLI64" s="15"/>
      <c r="MLJ64" s="15"/>
      <c r="MLK64" s="15"/>
      <c r="MLL64" s="15"/>
      <c r="MLM64" s="15"/>
      <c r="MLN64" s="15"/>
      <c r="MLO64" s="15"/>
      <c r="MLP64" s="15"/>
      <c r="MLQ64" s="15"/>
      <c r="MLR64" s="15"/>
      <c r="MLS64" s="15"/>
      <c r="MLT64" s="15"/>
      <c r="MLU64" s="15"/>
      <c r="MLV64" s="15"/>
      <c r="MLW64" s="15"/>
      <c r="MLX64" s="15"/>
      <c r="MLY64" s="15"/>
      <c r="MLZ64" s="15"/>
      <c r="MMA64" s="15"/>
      <c r="MMB64" s="15"/>
      <c r="MMC64" s="15"/>
      <c r="MMD64" s="15"/>
      <c r="MME64" s="15"/>
      <c r="MMF64" s="15"/>
      <c r="MMG64" s="15"/>
      <c r="MMH64" s="15"/>
      <c r="MMI64" s="15"/>
      <c r="MMJ64" s="15"/>
      <c r="MMK64" s="15"/>
      <c r="MML64" s="15"/>
      <c r="MMM64" s="15"/>
      <c r="MMN64" s="15"/>
      <c r="MMO64" s="15"/>
      <c r="MMP64" s="15"/>
      <c r="MMQ64" s="15"/>
      <c r="MMR64" s="15"/>
      <c r="MMS64" s="15"/>
      <c r="MMT64" s="15"/>
      <c r="MMU64" s="15"/>
      <c r="MMV64" s="15"/>
      <c r="MMW64" s="15"/>
      <c r="MMX64" s="15"/>
      <c r="MMY64" s="15"/>
      <c r="MMZ64" s="15"/>
      <c r="MNA64" s="15"/>
      <c r="MNB64" s="15"/>
      <c r="MNC64" s="15"/>
      <c r="MND64" s="15"/>
      <c r="MNE64" s="15"/>
      <c r="MNF64" s="15"/>
      <c r="MNG64" s="15"/>
      <c r="MNH64" s="15"/>
      <c r="MNI64" s="15"/>
      <c r="MNJ64" s="15"/>
      <c r="MNK64" s="15"/>
      <c r="MNL64" s="15"/>
      <c r="MNM64" s="15"/>
      <c r="MNN64" s="15"/>
      <c r="MNO64" s="15"/>
      <c r="MNP64" s="15"/>
      <c r="MNQ64" s="15"/>
      <c r="MNR64" s="15"/>
      <c r="MNS64" s="15"/>
      <c r="MNT64" s="15"/>
      <c r="MNU64" s="15"/>
      <c r="MNV64" s="15"/>
      <c r="MNW64" s="15"/>
      <c r="MNX64" s="15"/>
      <c r="MNY64" s="15"/>
      <c r="MNZ64" s="15"/>
      <c r="MOA64" s="15"/>
      <c r="MOB64" s="15"/>
      <c r="MOC64" s="15"/>
      <c r="MOD64" s="15"/>
      <c r="MOE64" s="15"/>
      <c r="MOF64" s="15"/>
      <c r="MOG64" s="15"/>
      <c r="MOH64" s="15"/>
      <c r="MOI64" s="15"/>
      <c r="MOJ64" s="15"/>
      <c r="MOK64" s="15"/>
      <c r="MOL64" s="15"/>
      <c r="MOM64" s="15"/>
      <c r="MON64" s="15"/>
      <c r="MOO64" s="15"/>
      <c r="MOP64" s="15"/>
      <c r="MOQ64" s="15"/>
      <c r="MOR64" s="15"/>
      <c r="MOS64" s="15"/>
      <c r="MOT64" s="15"/>
      <c r="MOU64" s="15"/>
      <c r="MOV64" s="15"/>
      <c r="MOW64" s="15"/>
      <c r="MOX64" s="15"/>
      <c r="MOY64" s="15"/>
      <c r="MOZ64" s="15"/>
      <c r="MPA64" s="15"/>
      <c r="MPB64" s="15"/>
      <c r="MPC64" s="15"/>
      <c r="MPD64" s="15"/>
      <c r="MPE64" s="15"/>
      <c r="MPF64" s="15"/>
      <c r="MPG64" s="15"/>
      <c r="MPH64" s="15"/>
      <c r="MPI64" s="15"/>
      <c r="MPJ64" s="15"/>
      <c r="MPK64" s="15"/>
      <c r="MPL64" s="15"/>
      <c r="MPM64" s="15"/>
      <c r="MPN64" s="15"/>
      <c r="MPO64" s="15"/>
      <c r="MPP64" s="15"/>
      <c r="MPQ64" s="15"/>
      <c r="MPR64" s="15"/>
      <c r="MPS64" s="15"/>
      <c r="MPT64" s="15"/>
      <c r="MPU64" s="15"/>
      <c r="MPV64" s="15"/>
      <c r="MPW64" s="15"/>
      <c r="MPX64" s="15"/>
      <c r="MPY64" s="15"/>
      <c r="MPZ64" s="15"/>
      <c r="MQA64" s="15"/>
      <c r="MQB64" s="15"/>
      <c r="MQC64" s="15"/>
      <c r="MQD64" s="15"/>
      <c r="MQE64" s="15"/>
      <c r="MQF64" s="15"/>
      <c r="MQG64" s="15"/>
      <c r="MQH64" s="15"/>
      <c r="MQI64" s="15"/>
      <c r="MQJ64" s="15"/>
      <c r="MQK64" s="15"/>
      <c r="MQL64" s="15"/>
      <c r="MQM64" s="15"/>
      <c r="MQN64" s="15"/>
      <c r="MQO64" s="15"/>
      <c r="MQP64" s="15"/>
      <c r="MQQ64" s="15"/>
      <c r="MQR64" s="15"/>
      <c r="MQS64" s="15"/>
      <c r="MQT64" s="15"/>
      <c r="MQU64" s="15"/>
      <c r="MQV64" s="15"/>
      <c r="MQW64" s="15"/>
      <c r="MQX64" s="15"/>
      <c r="MQY64" s="15"/>
      <c r="MQZ64" s="15"/>
      <c r="MRA64" s="15"/>
      <c r="MRB64" s="15"/>
      <c r="MRC64" s="15"/>
      <c r="MRD64" s="15"/>
      <c r="MRE64" s="15"/>
      <c r="MRF64" s="15"/>
      <c r="MRG64" s="15"/>
      <c r="MRH64" s="15"/>
      <c r="MRI64" s="15"/>
      <c r="MRJ64" s="15"/>
      <c r="MRK64" s="15"/>
      <c r="MRL64" s="15"/>
      <c r="MRM64" s="15"/>
      <c r="MRN64" s="15"/>
      <c r="MRO64" s="15"/>
      <c r="MRP64" s="15"/>
      <c r="MRQ64" s="15"/>
      <c r="MRR64" s="15"/>
      <c r="MRS64" s="15"/>
      <c r="MRT64" s="15"/>
      <c r="MRU64" s="15"/>
      <c r="MRV64" s="15"/>
      <c r="MRW64" s="15"/>
      <c r="MRX64" s="15"/>
      <c r="MRY64" s="15"/>
      <c r="MRZ64" s="15"/>
      <c r="MSA64" s="15"/>
      <c r="MSB64" s="15"/>
      <c r="MSC64" s="15"/>
      <c r="MSD64" s="15"/>
      <c r="MSE64" s="15"/>
      <c r="MSF64" s="15"/>
      <c r="MSG64" s="15"/>
      <c r="MSH64" s="15"/>
      <c r="MSI64" s="15"/>
      <c r="MSJ64" s="15"/>
      <c r="MSK64" s="15"/>
      <c r="MSL64" s="15"/>
      <c r="MSM64" s="15"/>
      <c r="MSN64" s="15"/>
      <c r="MSO64" s="15"/>
      <c r="MSP64" s="15"/>
      <c r="MSQ64" s="15"/>
      <c r="MSR64" s="15"/>
      <c r="MSS64" s="15"/>
      <c r="MST64" s="15"/>
      <c r="MSU64" s="15"/>
      <c r="MSV64" s="15"/>
      <c r="MSW64" s="15"/>
      <c r="MSX64" s="15"/>
      <c r="MSY64" s="15"/>
      <c r="MSZ64" s="15"/>
      <c r="MTA64" s="15"/>
      <c r="MTB64" s="15"/>
      <c r="MTC64" s="15"/>
      <c r="MTD64" s="15"/>
      <c r="MTE64" s="15"/>
      <c r="MTF64" s="15"/>
      <c r="MTG64" s="15"/>
      <c r="MTH64" s="15"/>
      <c r="MTI64" s="15"/>
      <c r="MTJ64" s="15"/>
      <c r="MTK64" s="15"/>
      <c r="MTL64" s="15"/>
      <c r="MTM64" s="15"/>
      <c r="MTN64" s="15"/>
      <c r="MTO64" s="15"/>
      <c r="MTP64" s="15"/>
      <c r="MTQ64" s="15"/>
      <c r="MTR64" s="15"/>
      <c r="MTS64" s="15"/>
      <c r="MTT64" s="15"/>
      <c r="MTU64" s="15"/>
      <c r="MTV64" s="15"/>
      <c r="MTW64" s="15"/>
      <c r="MTX64" s="15"/>
      <c r="MTY64" s="15"/>
      <c r="MTZ64" s="15"/>
      <c r="MUA64" s="15"/>
      <c r="MUB64" s="15"/>
      <c r="MUC64" s="15"/>
      <c r="MUD64" s="15"/>
      <c r="MUE64" s="15"/>
      <c r="MUF64" s="15"/>
      <c r="MUG64" s="15"/>
      <c r="MUH64" s="15"/>
      <c r="MUI64" s="15"/>
      <c r="MUJ64" s="15"/>
      <c r="MUK64" s="15"/>
      <c r="MUL64" s="15"/>
      <c r="MUM64" s="15"/>
      <c r="MUN64" s="15"/>
      <c r="MUO64" s="15"/>
      <c r="MUP64" s="15"/>
      <c r="MUQ64" s="15"/>
      <c r="MUR64" s="15"/>
      <c r="MUS64" s="15"/>
      <c r="MUT64" s="15"/>
      <c r="MUU64" s="15"/>
      <c r="MUV64" s="15"/>
      <c r="MUW64" s="15"/>
      <c r="MUX64" s="15"/>
      <c r="MUY64" s="15"/>
      <c r="MUZ64" s="15"/>
      <c r="MVA64" s="15"/>
      <c r="MVB64" s="15"/>
      <c r="MVC64" s="15"/>
      <c r="MVD64" s="15"/>
      <c r="MVE64" s="15"/>
      <c r="MVF64" s="15"/>
      <c r="MVG64" s="15"/>
      <c r="MVH64" s="15"/>
      <c r="MVI64" s="15"/>
      <c r="MVJ64" s="15"/>
      <c r="MVK64" s="15"/>
      <c r="MVL64" s="15"/>
      <c r="MVM64" s="15"/>
      <c r="MVN64" s="15"/>
      <c r="MVO64" s="15"/>
      <c r="MVP64" s="15"/>
      <c r="MVQ64" s="15"/>
      <c r="MVR64" s="15"/>
      <c r="MVS64" s="15"/>
      <c r="MVT64" s="15"/>
      <c r="MVU64" s="15"/>
      <c r="MVV64" s="15"/>
      <c r="MVW64" s="15"/>
      <c r="MVX64" s="15"/>
      <c r="MVY64" s="15"/>
      <c r="MVZ64" s="15"/>
      <c r="MWA64" s="15"/>
      <c r="MWB64" s="15"/>
      <c r="MWC64" s="15"/>
      <c r="MWD64" s="15"/>
      <c r="MWE64" s="15"/>
      <c r="MWF64" s="15"/>
      <c r="MWG64" s="15"/>
      <c r="MWH64" s="15"/>
      <c r="MWI64" s="15"/>
      <c r="MWJ64" s="15"/>
      <c r="MWK64" s="15"/>
      <c r="MWL64" s="15"/>
      <c r="MWM64" s="15"/>
      <c r="MWN64" s="15"/>
      <c r="MWO64" s="15"/>
      <c r="MWP64" s="15"/>
      <c r="MWQ64" s="15"/>
      <c r="MWR64" s="15"/>
      <c r="MWS64" s="15"/>
      <c r="MWT64" s="15"/>
      <c r="MWU64" s="15"/>
      <c r="MWV64" s="15"/>
      <c r="MWW64" s="15"/>
      <c r="MWX64" s="15"/>
      <c r="MWY64" s="15"/>
      <c r="MWZ64" s="15"/>
      <c r="MXA64" s="15"/>
      <c r="MXB64" s="15"/>
      <c r="MXC64" s="15"/>
      <c r="MXD64" s="15"/>
      <c r="MXE64" s="15"/>
      <c r="MXF64" s="15"/>
      <c r="MXG64" s="15"/>
      <c r="MXH64" s="15"/>
      <c r="MXI64" s="15"/>
      <c r="MXJ64" s="15"/>
      <c r="MXK64" s="15"/>
      <c r="MXL64" s="15"/>
      <c r="MXM64" s="15"/>
      <c r="MXN64" s="15"/>
      <c r="MXO64" s="15"/>
      <c r="MXP64" s="15"/>
      <c r="MXQ64" s="15"/>
      <c r="MXR64" s="15"/>
      <c r="MXS64" s="15"/>
      <c r="MXT64" s="15"/>
      <c r="MXU64" s="15"/>
      <c r="MXV64" s="15"/>
      <c r="MXW64" s="15"/>
      <c r="MXX64" s="15"/>
      <c r="MXY64" s="15"/>
      <c r="MXZ64" s="15"/>
      <c r="MYA64" s="15"/>
      <c r="MYB64" s="15"/>
      <c r="MYC64" s="15"/>
      <c r="MYD64" s="15"/>
      <c r="MYE64" s="15"/>
      <c r="MYF64" s="15"/>
      <c r="MYG64" s="15"/>
      <c r="MYH64" s="15"/>
      <c r="MYI64" s="15"/>
      <c r="MYJ64" s="15"/>
      <c r="MYK64" s="15"/>
      <c r="MYL64" s="15"/>
      <c r="MYM64" s="15"/>
      <c r="MYN64" s="15"/>
      <c r="MYO64" s="15"/>
      <c r="MYP64" s="15"/>
      <c r="MYQ64" s="15"/>
      <c r="MYR64" s="15"/>
      <c r="MYS64" s="15"/>
      <c r="MYT64" s="15"/>
      <c r="MYU64" s="15"/>
      <c r="MYV64" s="15"/>
      <c r="MYW64" s="15"/>
      <c r="MYX64" s="15"/>
      <c r="MYY64" s="15"/>
      <c r="MYZ64" s="15"/>
      <c r="MZA64" s="15"/>
      <c r="MZB64" s="15"/>
      <c r="MZC64" s="15"/>
      <c r="MZD64" s="15"/>
      <c r="MZE64" s="15"/>
      <c r="MZF64" s="15"/>
      <c r="MZG64" s="15"/>
      <c r="MZH64" s="15"/>
      <c r="MZI64" s="15"/>
      <c r="MZJ64" s="15"/>
      <c r="MZK64" s="15"/>
      <c r="MZL64" s="15"/>
      <c r="MZM64" s="15"/>
      <c r="MZN64" s="15"/>
      <c r="MZO64" s="15"/>
      <c r="MZP64" s="15"/>
      <c r="MZQ64" s="15"/>
      <c r="MZR64" s="15"/>
      <c r="MZS64" s="15"/>
      <c r="MZT64" s="15"/>
      <c r="MZU64" s="15"/>
      <c r="MZV64" s="15"/>
      <c r="MZW64" s="15"/>
      <c r="MZX64" s="15"/>
      <c r="MZY64" s="15"/>
      <c r="MZZ64" s="15"/>
      <c r="NAA64" s="15"/>
      <c r="NAB64" s="15"/>
      <c r="NAC64" s="15"/>
      <c r="NAD64" s="15"/>
      <c r="NAE64" s="15"/>
      <c r="NAF64" s="15"/>
      <c r="NAG64" s="15"/>
      <c r="NAH64" s="15"/>
      <c r="NAI64" s="15"/>
      <c r="NAJ64" s="15"/>
      <c r="NAK64" s="15"/>
      <c r="NAL64" s="15"/>
      <c r="NAM64" s="15"/>
      <c r="NAN64" s="15"/>
      <c r="NAO64" s="15"/>
      <c r="NAP64" s="15"/>
      <c r="NAQ64" s="15"/>
      <c r="NAR64" s="15"/>
      <c r="NAS64" s="15"/>
      <c r="NAT64" s="15"/>
      <c r="NAU64" s="15"/>
      <c r="NAV64" s="15"/>
      <c r="NAW64" s="15"/>
      <c r="NAX64" s="15"/>
      <c r="NAY64" s="15"/>
      <c r="NAZ64" s="15"/>
      <c r="NBA64" s="15"/>
      <c r="NBB64" s="15"/>
      <c r="NBC64" s="15"/>
      <c r="NBD64" s="15"/>
      <c r="NBE64" s="15"/>
      <c r="NBF64" s="15"/>
      <c r="NBG64" s="15"/>
      <c r="NBH64" s="15"/>
      <c r="NBI64" s="15"/>
      <c r="NBJ64" s="15"/>
      <c r="NBK64" s="15"/>
      <c r="NBL64" s="15"/>
      <c r="NBM64" s="15"/>
      <c r="NBN64" s="15"/>
      <c r="NBO64" s="15"/>
      <c r="NBP64" s="15"/>
      <c r="NBQ64" s="15"/>
      <c r="NBR64" s="15"/>
      <c r="NBS64" s="15"/>
      <c r="NBT64" s="15"/>
      <c r="NBU64" s="15"/>
      <c r="NBV64" s="15"/>
      <c r="NBW64" s="15"/>
      <c r="NBX64" s="15"/>
      <c r="NBY64" s="15"/>
      <c r="NBZ64" s="15"/>
      <c r="NCA64" s="15"/>
      <c r="NCB64" s="15"/>
      <c r="NCC64" s="15"/>
      <c r="NCD64" s="15"/>
      <c r="NCE64" s="15"/>
      <c r="NCF64" s="15"/>
      <c r="NCG64" s="15"/>
      <c r="NCH64" s="15"/>
      <c r="NCI64" s="15"/>
      <c r="NCJ64" s="15"/>
      <c r="NCK64" s="15"/>
      <c r="NCL64" s="15"/>
      <c r="NCM64" s="15"/>
      <c r="NCN64" s="15"/>
      <c r="NCO64" s="15"/>
      <c r="NCP64" s="15"/>
      <c r="NCQ64" s="15"/>
      <c r="NCR64" s="15"/>
      <c r="NCS64" s="15"/>
      <c r="NCT64" s="15"/>
      <c r="NCU64" s="15"/>
      <c r="NCV64" s="15"/>
      <c r="NCW64" s="15"/>
      <c r="NCX64" s="15"/>
      <c r="NCY64" s="15"/>
      <c r="NCZ64" s="15"/>
      <c r="NDA64" s="15"/>
      <c r="NDB64" s="15"/>
      <c r="NDC64" s="15"/>
      <c r="NDD64" s="15"/>
      <c r="NDE64" s="15"/>
      <c r="NDF64" s="15"/>
      <c r="NDG64" s="15"/>
      <c r="NDH64" s="15"/>
      <c r="NDI64" s="15"/>
      <c r="NDJ64" s="15"/>
      <c r="NDK64" s="15"/>
      <c r="NDL64" s="15"/>
      <c r="NDM64" s="15"/>
      <c r="NDN64" s="15"/>
      <c r="NDO64" s="15"/>
      <c r="NDP64" s="15"/>
      <c r="NDQ64" s="15"/>
      <c r="NDR64" s="15"/>
      <c r="NDS64" s="15"/>
      <c r="NDT64" s="15"/>
      <c r="NDU64" s="15"/>
      <c r="NDV64" s="15"/>
      <c r="NDW64" s="15"/>
      <c r="NDX64" s="15"/>
      <c r="NDY64" s="15"/>
      <c r="NDZ64" s="15"/>
      <c r="NEA64" s="15"/>
      <c r="NEB64" s="15"/>
      <c r="NEC64" s="15"/>
      <c r="NED64" s="15"/>
      <c r="NEE64" s="15"/>
      <c r="NEF64" s="15"/>
      <c r="NEG64" s="15"/>
      <c r="NEH64" s="15"/>
      <c r="NEI64" s="15"/>
      <c r="NEJ64" s="15"/>
      <c r="NEK64" s="15"/>
      <c r="NEL64" s="15"/>
      <c r="NEM64" s="15"/>
      <c r="NEN64" s="15"/>
      <c r="NEO64" s="15"/>
      <c r="NEP64" s="15"/>
      <c r="NEQ64" s="15"/>
      <c r="NER64" s="15"/>
      <c r="NES64" s="15"/>
      <c r="NET64" s="15"/>
      <c r="NEU64" s="15"/>
      <c r="NEV64" s="15"/>
      <c r="NEW64" s="15"/>
      <c r="NEX64" s="15"/>
      <c r="NEY64" s="15"/>
      <c r="NEZ64" s="15"/>
      <c r="NFA64" s="15"/>
      <c r="NFB64" s="15"/>
      <c r="NFC64" s="15"/>
      <c r="NFD64" s="15"/>
      <c r="NFE64" s="15"/>
      <c r="NFF64" s="15"/>
      <c r="NFG64" s="15"/>
      <c r="NFH64" s="15"/>
      <c r="NFI64" s="15"/>
      <c r="NFJ64" s="15"/>
      <c r="NFK64" s="15"/>
      <c r="NFL64" s="15"/>
      <c r="NFM64" s="15"/>
      <c r="NFN64" s="15"/>
      <c r="NFO64" s="15"/>
      <c r="NFP64" s="15"/>
      <c r="NFQ64" s="15"/>
      <c r="NFR64" s="15"/>
      <c r="NFS64" s="15"/>
      <c r="NFT64" s="15"/>
      <c r="NFU64" s="15"/>
      <c r="NFV64" s="15"/>
      <c r="NFW64" s="15"/>
      <c r="NFX64" s="15"/>
      <c r="NFY64" s="15"/>
      <c r="NFZ64" s="15"/>
      <c r="NGA64" s="15"/>
      <c r="NGB64" s="15"/>
      <c r="NGC64" s="15"/>
      <c r="NGD64" s="15"/>
      <c r="NGE64" s="15"/>
      <c r="NGF64" s="15"/>
      <c r="NGG64" s="15"/>
      <c r="NGH64" s="15"/>
      <c r="NGI64" s="15"/>
      <c r="NGJ64" s="15"/>
      <c r="NGK64" s="15"/>
      <c r="NGL64" s="15"/>
      <c r="NGM64" s="15"/>
      <c r="NGN64" s="15"/>
      <c r="NGO64" s="15"/>
      <c r="NGP64" s="15"/>
      <c r="NGQ64" s="15"/>
      <c r="NGR64" s="15"/>
      <c r="NGS64" s="15"/>
      <c r="NGT64" s="15"/>
      <c r="NGU64" s="15"/>
      <c r="NGV64" s="15"/>
      <c r="NGW64" s="15"/>
      <c r="NGX64" s="15"/>
      <c r="NGY64" s="15"/>
      <c r="NGZ64" s="15"/>
      <c r="NHA64" s="15"/>
      <c r="NHB64" s="15"/>
      <c r="NHC64" s="15"/>
      <c r="NHD64" s="15"/>
      <c r="NHE64" s="15"/>
      <c r="NHF64" s="15"/>
      <c r="NHG64" s="15"/>
      <c r="NHH64" s="15"/>
      <c r="NHI64" s="15"/>
      <c r="NHJ64" s="15"/>
      <c r="NHK64" s="15"/>
      <c r="NHL64" s="15"/>
      <c r="NHM64" s="15"/>
      <c r="NHN64" s="15"/>
      <c r="NHO64" s="15"/>
      <c r="NHP64" s="15"/>
      <c r="NHQ64" s="15"/>
      <c r="NHR64" s="15"/>
      <c r="NHS64" s="15"/>
      <c r="NHT64" s="15"/>
      <c r="NHU64" s="15"/>
      <c r="NHV64" s="15"/>
      <c r="NHW64" s="15"/>
      <c r="NHX64" s="15"/>
      <c r="NHY64" s="15"/>
      <c r="NHZ64" s="15"/>
      <c r="NIA64" s="15"/>
      <c r="NIB64" s="15"/>
      <c r="NIC64" s="15"/>
      <c r="NID64" s="15"/>
      <c r="NIE64" s="15"/>
      <c r="NIF64" s="15"/>
      <c r="NIG64" s="15"/>
      <c r="NIH64" s="15"/>
      <c r="NII64" s="15"/>
      <c r="NIJ64" s="15"/>
      <c r="NIK64" s="15"/>
      <c r="NIL64" s="15"/>
      <c r="NIM64" s="15"/>
      <c r="NIN64" s="15"/>
      <c r="NIO64" s="15"/>
      <c r="NIP64" s="15"/>
      <c r="NIQ64" s="15"/>
      <c r="NIR64" s="15"/>
      <c r="NIS64" s="15"/>
      <c r="NIT64" s="15"/>
      <c r="NIU64" s="15"/>
      <c r="NIV64" s="15"/>
      <c r="NIW64" s="15"/>
      <c r="NIX64" s="15"/>
      <c r="NIY64" s="15"/>
      <c r="NIZ64" s="15"/>
      <c r="NJA64" s="15"/>
      <c r="NJB64" s="15"/>
      <c r="NJC64" s="15"/>
      <c r="NJD64" s="15"/>
      <c r="NJE64" s="15"/>
      <c r="NJF64" s="15"/>
      <c r="NJG64" s="15"/>
      <c r="NJH64" s="15"/>
      <c r="NJI64" s="15"/>
      <c r="NJJ64" s="15"/>
      <c r="NJK64" s="15"/>
      <c r="NJL64" s="15"/>
      <c r="NJM64" s="15"/>
      <c r="NJN64" s="15"/>
      <c r="NJO64" s="15"/>
      <c r="NJP64" s="15"/>
      <c r="NJQ64" s="15"/>
      <c r="NJR64" s="15"/>
      <c r="NJS64" s="15"/>
      <c r="NJT64" s="15"/>
      <c r="NJU64" s="15"/>
      <c r="NJV64" s="15"/>
      <c r="NJW64" s="15"/>
      <c r="NJX64" s="15"/>
      <c r="NJY64" s="15"/>
      <c r="NJZ64" s="15"/>
      <c r="NKA64" s="15"/>
      <c r="NKB64" s="15"/>
      <c r="NKC64" s="15"/>
      <c r="NKD64" s="15"/>
      <c r="NKE64" s="15"/>
      <c r="NKF64" s="15"/>
      <c r="NKG64" s="15"/>
      <c r="NKH64" s="15"/>
      <c r="NKI64" s="15"/>
      <c r="NKJ64" s="15"/>
      <c r="NKK64" s="15"/>
      <c r="NKL64" s="15"/>
      <c r="NKM64" s="15"/>
      <c r="NKN64" s="15"/>
      <c r="NKO64" s="15"/>
      <c r="NKP64" s="15"/>
      <c r="NKQ64" s="15"/>
      <c r="NKR64" s="15"/>
      <c r="NKS64" s="15"/>
      <c r="NKT64" s="15"/>
      <c r="NKU64" s="15"/>
      <c r="NKV64" s="15"/>
      <c r="NKW64" s="15"/>
      <c r="NKX64" s="15"/>
      <c r="NKY64" s="15"/>
      <c r="NKZ64" s="15"/>
      <c r="NLA64" s="15"/>
      <c r="NLB64" s="15"/>
      <c r="NLC64" s="15"/>
      <c r="NLD64" s="15"/>
      <c r="NLE64" s="15"/>
      <c r="NLF64" s="15"/>
      <c r="NLG64" s="15"/>
      <c r="NLH64" s="15"/>
      <c r="NLI64" s="15"/>
      <c r="NLJ64" s="15"/>
      <c r="NLK64" s="15"/>
      <c r="NLL64" s="15"/>
      <c r="NLM64" s="15"/>
      <c r="NLN64" s="15"/>
      <c r="NLO64" s="15"/>
      <c r="NLP64" s="15"/>
      <c r="NLQ64" s="15"/>
      <c r="NLR64" s="15"/>
      <c r="NLS64" s="15"/>
      <c r="NLT64" s="15"/>
      <c r="NLU64" s="15"/>
      <c r="NLV64" s="15"/>
      <c r="NLW64" s="15"/>
      <c r="NLX64" s="15"/>
      <c r="NLY64" s="15"/>
      <c r="NLZ64" s="15"/>
      <c r="NMA64" s="15"/>
      <c r="NMB64" s="15"/>
      <c r="NMC64" s="15"/>
      <c r="NMD64" s="15"/>
      <c r="NME64" s="15"/>
      <c r="NMF64" s="15"/>
      <c r="NMG64" s="15"/>
      <c r="NMH64" s="15"/>
      <c r="NMI64" s="15"/>
      <c r="NMJ64" s="15"/>
      <c r="NMK64" s="15"/>
      <c r="NML64" s="15"/>
      <c r="NMM64" s="15"/>
      <c r="NMN64" s="15"/>
      <c r="NMO64" s="15"/>
      <c r="NMP64" s="15"/>
      <c r="NMQ64" s="15"/>
      <c r="NMR64" s="15"/>
      <c r="NMS64" s="15"/>
      <c r="NMT64" s="15"/>
      <c r="NMU64" s="15"/>
      <c r="NMV64" s="15"/>
      <c r="NMW64" s="15"/>
      <c r="NMX64" s="15"/>
      <c r="NMY64" s="15"/>
      <c r="NMZ64" s="15"/>
      <c r="NNA64" s="15"/>
      <c r="NNB64" s="15"/>
      <c r="NNC64" s="15"/>
      <c r="NND64" s="15"/>
      <c r="NNE64" s="15"/>
      <c r="NNF64" s="15"/>
      <c r="NNG64" s="15"/>
      <c r="NNH64" s="15"/>
      <c r="NNI64" s="15"/>
      <c r="NNJ64" s="15"/>
      <c r="NNK64" s="15"/>
      <c r="NNL64" s="15"/>
      <c r="NNM64" s="15"/>
      <c r="NNN64" s="15"/>
      <c r="NNO64" s="15"/>
      <c r="NNP64" s="15"/>
      <c r="NNQ64" s="15"/>
      <c r="NNR64" s="15"/>
      <c r="NNS64" s="15"/>
      <c r="NNT64" s="15"/>
      <c r="NNU64" s="15"/>
      <c r="NNV64" s="15"/>
      <c r="NNW64" s="15"/>
      <c r="NNX64" s="15"/>
      <c r="NNY64" s="15"/>
      <c r="NNZ64" s="15"/>
      <c r="NOA64" s="15"/>
      <c r="NOB64" s="15"/>
      <c r="NOC64" s="15"/>
      <c r="NOD64" s="15"/>
      <c r="NOE64" s="15"/>
      <c r="NOF64" s="15"/>
      <c r="NOG64" s="15"/>
      <c r="NOH64" s="15"/>
      <c r="NOI64" s="15"/>
      <c r="NOJ64" s="15"/>
      <c r="NOK64" s="15"/>
      <c r="NOL64" s="15"/>
      <c r="NOM64" s="15"/>
      <c r="NON64" s="15"/>
      <c r="NOO64" s="15"/>
      <c r="NOP64" s="15"/>
      <c r="NOQ64" s="15"/>
      <c r="NOR64" s="15"/>
      <c r="NOS64" s="15"/>
      <c r="NOT64" s="15"/>
      <c r="NOU64" s="15"/>
      <c r="NOV64" s="15"/>
      <c r="NOW64" s="15"/>
      <c r="NOX64" s="15"/>
      <c r="NOY64" s="15"/>
      <c r="NOZ64" s="15"/>
      <c r="NPA64" s="15"/>
      <c r="NPB64" s="15"/>
      <c r="NPC64" s="15"/>
      <c r="NPD64" s="15"/>
      <c r="NPE64" s="15"/>
      <c r="NPF64" s="15"/>
      <c r="NPG64" s="15"/>
      <c r="NPH64" s="15"/>
      <c r="NPI64" s="15"/>
      <c r="NPJ64" s="15"/>
      <c r="NPK64" s="15"/>
      <c r="NPL64" s="15"/>
      <c r="NPM64" s="15"/>
      <c r="NPN64" s="15"/>
      <c r="NPO64" s="15"/>
      <c r="NPP64" s="15"/>
      <c r="NPQ64" s="15"/>
      <c r="NPR64" s="15"/>
      <c r="NPS64" s="15"/>
      <c r="NPT64" s="15"/>
      <c r="NPU64" s="15"/>
      <c r="NPV64" s="15"/>
      <c r="NPW64" s="15"/>
      <c r="NPX64" s="15"/>
      <c r="NPY64" s="15"/>
      <c r="NPZ64" s="15"/>
      <c r="NQA64" s="15"/>
      <c r="NQB64" s="15"/>
      <c r="NQC64" s="15"/>
      <c r="NQD64" s="15"/>
      <c r="NQE64" s="15"/>
      <c r="NQF64" s="15"/>
      <c r="NQG64" s="15"/>
      <c r="NQH64" s="15"/>
      <c r="NQI64" s="15"/>
      <c r="NQJ64" s="15"/>
      <c r="NQK64" s="15"/>
      <c r="NQL64" s="15"/>
      <c r="NQM64" s="15"/>
      <c r="NQN64" s="15"/>
      <c r="NQO64" s="15"/>
      <c r="NQP64" s="15"/>
      <c r="NQQ64" s="15"/>
      <c r="NQR64" s="15"/>
      <c r="NQS64" s="15"/>
      <c r="NQT64" s="15"/>
      <c r="NQU64" s="15"/>
      <c r="NQV64" s="15"/>
      <c r="NQW64" s="15"/>
      <c r="NQX64" s="15"/>
      <c r="NQY64" s="15"/>
      <c r="NQZ64" s="15"/>
      <c r="NRA64" s="15"/>
      <c r="NRB64" s="15"/>
      <c r="NRC64" s="15"/>
      <c r="NRD64" s="15"/>
      <c r="NRE64" s="15"/>
      <c r="NRF64" s="15"/>
      <c r="NRG64" s="15"/>
      <c r="NRH64" s="15"/>
      <c r="NRI64" s="15"/>
      <c r="NRJ64" s="15"/>
      <c r="NRK64" s="15"/>
      <c r="NRL64" s="15"/>
      <c r="NRM64" s="15"/>
      <c r="NRN64" s="15"/>
      <c r="NRO64" s="15"/>
      <c r="NRP64" s="15"/>
      <c r="NRQ64" s="15"/>
      <c r="NRR64" s="15"/>
      <c r="NRS64" s="15"/>
      <c r="NRT64" s="15"/>
      <c r="NRU64" s="15"/>
      <c r="NRV64" s="15"/>
      <c r="NRW64" s="15"/>
      <c r="NRX64" s="15"/>
      <c r="NRY64" s="15"/>
      <c r="NRZ64" s="15"/>
      <c r="NSA64" s="15"/>
      <c r="NSB64" s="15"/>
      <c r="NSC64" s="15"/>
      <c r="NSD64" s="15"/>
      <c r="NSE64" s="15"/>
      <c r="NSF64" s="15"/>
      <c r="NSG64" s="15"/>
      <c r="NSH64" s="15"/>
      <c r="NSI64" s="15"/>
      <c r="NSJ64" s="15"/>
      <c r="NSK64" s="15"/>
      <c r="NSL64" s="15"/>
      <c r="NSM64" s="15"/>
      <c r="NSN64" s="15"/>
      <c r="NSO64" s="15"/>
      <c r="NSP64" s="15"/>
      <c r="NSQ64" s="15"/>
      <c r="NSR64" s="15"/>
      <c r="NSS64" s="15"/>
      <c r="NST64" s="15"/>
      <c r="NSU64" s="15"/>
      <c r="NSV64" s="15"/>
      <c r="NSW64" s="15"/>
      <c r="NSX64" s="15"/>
      <c r="NSY64" s="15"/>
      <c r="NSZ64" s="15"/>
      <c r="NTA64" s="15"/>
      <c r="NTB64" s="15"/>
      <c r="NTC64" s="15"/>
      <c r="NTD64" s="15"/>
      <c r="NTE64" s="15"/>
      <c r="NTF64" s="15"/>
      <c r="NTG64" s="15"/>
      <c r="NTH64" s="15"/>
      <c r="NTI64" s="15"/>
      <c r="NTJ64" s="15"/>
      <c r="NTK64" s="15"/>
      <c r="NTL64" s="15"/>
      <c r="NTM64" s="15"/>
      <c r="NTN64" s="15"/>
      <c r="NTO64" s="15"/>
      <c r="NTP64" s="15"/>
      <c r="NTQ64" s="15"/>
      <c r="NTR64" s="15"/>
      <c r="NTS64" s="15"/>
      <c r="NTT64" s="15"/>
      <c r="NTU64" s="15"/>
      <c r="NTV64" s="15"/>
      <c r="NTW64" s="15"/>
      <c r="NTX64" s="15"/>
      <c r="NTY64" s="15"/>
      <c r="NTZ64" s="15"/>
      <c r="NUA64" s="15"/>
      <c r="NUB64" s="15"/>
      <c r="NUC64" s="15"/>
      <c r="NUD64" s="15"/>
      <c r="NUE64" s="15"/>
      <c r="NUF64" s="15"/>
      <c r="NUG64" s="15"/>
      <c r="NUH64" s="15"/>
      <c r="NUI64" s="15"/>
      <c r="NUJ64" s="15"/>
      <c r="NUK64" s="15"/>
      <c r="NUL64" s="15"/>
      <c r="NUM64" s="15"/>
      <c r="NUN64" s="15"/>
      <c r="NUO64" s="15"/>
      <c r="NUP64" s="15"/>
      <c r="NUQ64" s="15"/>
      <c r="NUR64" s="15"/>
      <c r="NUS64" s="15"/>
      <c r="NUT64" s="15"/>
      <c r="NUU64" s="15"/>
      <c r="NUV64" s="15"/>
      <c r="NUW64" s="15"/>
      <c r="NUX64" s="15"/>
      <c r="NUY64" s="15"/>
      <c r="NUZ64" s="15"/>
      <c r="NVA64" s="15"/>
      <c r="NVB64" s="15"/>
      <c r="NVC64" s="15"/>
      <c r="NVD64" s="15"/>
      <c r="NVE64" s="15"/>
      <c r="NVF64" s="15"/>
      <c r="NVG64" s="15"/>
      <c r="NVH64" s="15"/>
      <c r="NVI64" s="15"/>
      <c r="NVJ64" s="15"/>
      <c r="NVK64" s="15"/>
      <c r="NVL64" s="15"/>
      <c r="NVM64" s="15"/>
      <c r="NVN64" s="15"/>
      <c r="NVO64" s="15"/>
      <c r="NVP64" s="15"/>
      <c r="NVQ64" s="15"/>
      <c r="NVR64" s="15"/>
      <c r="NVS64" s="15"/>
      <c r="NVT64" s="15"/>
      <c r="NVU64" s="15"/>
      <c r="NVV64" s="15"/>
      <c r="NVW64" s="15"/>
      <c r="NVX64" s="15"/>
      <c r="NVY64" s="15"/>
      <c r="NVZ64" s="15"/>
      <c r="NWA64" s="15"/>
      <c r="NWB64" s="15"/>
      <c r="NWC64" s="15"/>
      <c r="NWD64" s="15"/>
      <c r="NWE64" s="15"/>
      <c r="NWF64" s="15"/>
      <c r="NWG64" s="15"/>
      <c r="NWH64" s="15"/>
      <c r="NWI64" s="15"/>
      <c r="NWJ64" s="15"/>
      <c r="NWK64" s="15"/>
      <c r="NWL64" s="15"/>
      <c r="NWM64" s="15"/>
      <c r="NWN64" s="15"/>
      <c r="NWO64" s="15"/>
      <c r="NWP64" s="15"/>
      <c r="NWQ64" s="15"/>
      <c r="NWR64" s="15"/>
      <c r="NWS64" s="15"/>
      <c r="NWT64" s="15"/>
      <c r="NWU64" s="15"/>
      <c r="NWV64" s="15"/>
      <c r="NWW64" s="15"/>
      <c r="NWX64" s="15"/>
      <c r="NWY64" s="15"/>
      <c r="NWZ64" s="15"/>
      <c r="NXA64" s="15"/>
      <c r="NXB64" s="15"/>
      <c r="NXC64" s="15"/>
      <c r="NXD64" s="15"/>
      <c r="NXE64" s="15"/>
      <c r="NXF64" s="15"/>
      <c r="NXG64" s="15"/>
      <c r="NXH64" s="15"/>
      <c r="NXI64" s="15"/>
      <c r="NXJ64" s="15"/>
      <c r="NXK64" s="15"/>
      <c r="NXL64" s="15"/>
      <c r="NXM64" s="15"/>
      <c r="NXN64" s="15"/>
      <c r="NXO64" s="15"/>
      <c r="NXP64" s="15"/>
      <c r="NXQ64" s="15"/>
      <c r="NXR64" s="15"/>
      <c r="NXS64" s="15"/>
      <c r="NXT64" s="15"/>
      <c r="NXU64" s="15"/>
      <c r="NXV64" s="15"/>
      <c r="NXW64" s="15"/>
      <c r="NXX64" s="15"/>
      <c r="NXY64" s="15"/>
      <c r="NXZ64" s="15"/>
      <c r="NYA64" s="15"/>
      <c r="NYB64" s="15"/>
      <c r="NYC64" s="15"/>
      <c r="NYD64" s="15"/>
      <c r="NYE64" s="15"/>
      <c r="NYF64" s="15"/>
      <c r="NYG64" s="15"/>
      <c r="NYH64" s="15"/>
      <c r="NYI64" s="15"/>
      <c r="NYJ64" s="15"/>
      <c r="NYK64" s="15"/>
      <c r="NYL64" s="15"/>
      <c r="NYM64" s="15"/>
      <c r="NYN64" s="15"/>
      <c r="NYO64" s="15"/>
      <c r="NYP64" s="15"/>
      <c r="NYQ64" s="15"/>
      <c r="NYR64" s="15"/>
      <c r="NYS64" s="15"/>
      <c r="NYT64" s="15"/>
      <c r="NYU64" s="15"/>
      <c r="NYV64" s="15"/>
      <c r="NYW64" s="15"/>
      <c r="NYX64" s="15"/>
      <c r="NYY64" s="15"/>
      <c r="NYZ64" s="15"/>
      <c r="NZA64" s="15"/>
      <c r="NZB64" s="15"/>
      <c r="NZC64" s="15"/>
      <c r="NZD64" s="15"/>
      <c r="NZE64" s="15"/>
      <c r="NZF64" s="15"/>
      <c r="NZG64" s="15"/>
      <c r="NZH64" s="15"/>
      <c r="NZI64" s="15"/>
      <c r="NZJ64" s="15"/>
      <c r="NZK64" s="15"/>
      <c r="NZL64" s="15"/>
      <c r="NZM64" s="15"/>
      <c r="NZN64" s="15"/>
      <c r="NZO64" s="15"/>
      <c r="NZP64" s="15"/>
      <c r="NZQ64" s="15"/>
      <c r="NZR64" s="15"/>
      <c r="NZS64" s="15"/>
      <c r="NZT64" s="15"/>
      <c r="NZU64" s="15"/>
      <c r="NZV64" s="15"/>
      <c r="NZW64" s="15"/>
      <c r="NZX64" s="15"/>
      <c r="NZY64" s="15"/>
      <c r="NZZ64" s="15"/>
      <c r="OAA64" s="15"/>
      <c r="OAB64" s="15"/>
      <c r="OAC64" s="15"/>
      <c r="OAD64" s="15"/>
      <c r="OAE64" s="15"/>
      <c r="OAF64" s="15"/>
      <c r="OAG64" s="15"/>
      <c r="OAH64" s="15"/>
      <c r="OAI64" s="15"/>
      <c r="OAJ64" s="15"/>
      <c r="OAK64" s="15"/>
      <c r="OAL64" s="15"/>
      <c r="OAM64" s="15"/>
      <c r="OAN64" s="15"/>
      <c r="OAO64" s="15"/>
      <c r="OAP64" s="15"/>
      <c r="OAQ64" s="15"/>
      <c r="OAR64" s="15"/>
      <c r="OAS64" s="15"/>
      <c r="OAT64" s="15"/>
      <c r="OAU64" s="15"/>
      <c r="OAV64" s="15"/>
      <c r="OAW64" s="15"/>
      <c r="OAX64" s="15"/>
      <c r="OAY64" s="15"/>
      <c r="OAZ64" s="15"/>
      <c r="OBA64" s="15"/>
      <c r="OBB64" s="15"/>
      <c r="OBC64" s="15"/>
      <c r="OBD64" s="15"/>
      <c r="OBE64" s="15"/>
      <c r="OBF64" s="15"/>
      <c r="OBG64" s="15"/>
      <c r="OBH64" s="15"/>
      <c r="OBI64" s="15"/>
      <c r="OBJ64" s="15"/>
      <c r="OBK64" s="15"/>
      <c r="OBL64" s="15"/>
      <c r="OBM64" s="15"/>
      <c r="OBN64" s="15"/>
      <c r="OBO64" s="15"/>
      <c r="OBP64" s="15"/>
      <c r="OBQ64" s="15"/>
      <c r="OBR64" s="15"/>
      <c r="OBS64" s="15"/>
      <c r="OBT64" s="15"/>
      <c r="OBU64" s="15"/>
      <c r="OBV64" s="15"/>
      <c r="OBW64" s="15"/>
      <c r="OBX64" s="15"/>
      <c r="OBY64" s="15"/>
      <c r="OBZ64" s="15"/>
      <c r="OCA64" s="15"/>
      <c r="OCB64" s="15"/>
      <c r="OCC64" s="15"/>
      <c r="OCD64" s="15"/>
      <c r="OCE64" s="15"/>
      <c r="OCF64" s="15"/>
      <c r="OCG64" s="15"/>
      <c r="OCH64" s="15"/>
      <c r="OCI64" s="15"/>
      <c r="OCJ64" s="15"/>
      <c r="OCK64" s="15"/>
      <c r="OCL64" s="15"/>
      <c r="OCM64" s="15"/>
      <c r="OCN64" s="15"/>
      <c r="OCO64" s="15"/>
      <c r="OCP64" s="15"/>
      <c r="OCQ64" s="15"/>
      <c r="OCR64" s="15"/>
      <c r="OCS64" s="15"/>
      <c r="OCT64" s="15"/>
      <c r="OCU64" s="15"/>
      <c r="OCV64" s="15"/>
      <c r="OCW64" s="15"/>
      <c r="OCX64" s="15"/>
      <c r="OCY64" s="15"/>
      <c r="OCZ64" s="15"/>
      <c r="ODA64" s="15"/>
      <c r="ODB64" s="15"/>
      <c r="ODC64" s="15"/>
      <c r="ODD64" s="15"/>
      <c r="ODE64" s="15"/>
      <c r="ODF64" s="15"/>
      <c r="ODG64" s="15"/>
      <c r="ODH64" s="15"/>
      <c r="ODI64" s="15"/>
      <c r="ODJ64" s="15"/>
      <c r="ODK64" s="15"/>
      <c r="ODL64" s="15"/>
      <c r="ODM64" s="15"/>
      <c r="ODN64" s="15"/>
      <c r="ODO64" s="15"/>
      <c r="ODP64" s="15"/>
      <c r="ODQ64" s="15"/>
      <c r="ODR64" s="15"/>
      <c r="ODS64" s="15"/>
      <c r="ODT64" s="15"/>
      <c r="ODU64" s="15"/>
      <c r="ODV64" s="15"/>
      <c r="ODW64" s="15"/>
      <c r="ODX64" s="15"/>
      <c r="ODY64" s="15"/>
      <c r="ODZ64" s="15"/>
      <c r="OEA64" s="15"/>
      <c r="OEB64" s="15"/>
      <c r="OEC64" s="15"/>
      <c r="OED64" s="15"/>
      <c r="OEE64" s="15"/>
      <c r="OEF64" s="15"/>
      <c r="OEG64" s="15"/>
      <c r="OEH64" s="15"/>
      <c r="OEI64" s="15"/>
      <c r="OEJ64" s="15"/>
      <c r="OEK64" s="15"/>
      <c r="OEL64" s="15"/>
      <c r="OEM64" s="15"/>
      <c r="OEN64" s="15"/>
      <c r="OEO64" s="15"/>
      <c r="OEP64" s="15"/>
      <c r="OEQ64" s="15"/>
      <c r="OER64" s="15"/>
      <c r="OES64" s="15"/>
      <c r="OET64" s="15"/>
      <c r="OEU64" s="15"/>
      <c r="OEV64" s="15"/>
      <c r="OEW64" s="15"/>
      <c r="OEX64" s="15"/>
      <c r="OEY64" s="15"/>
      <c r="OEZ64" s="15"/>
      <c r="OFA64" s="15"/>
      <c r="OFB64" s="15"/>
      <c r="OFC64" s="15"/>
      <c r="OFD64" s="15"/>
      <c r="OFE64" s="15"/>
      <c r="OFF64" s="15"/>
      <c r="OFG64" s="15"/>
      <c r="OFH64" s="15"/>
      <c r="OFI64" s="15"/>
      <c r="OFJ64" s="15"/>
      <c r="OFK64" s="15"/>
      <c r="OFL64" s="15"/>
      <c r="OFM64" s="15"/>
      <c r="OFN64" s="15"/>
      <c r="OFO64" s="15"/>
      <c r="OFP64" s="15"/>
      <c r="OFQ64" s="15"/>
      <c r="OFR64" s="15"/>
      <c r="OFS64" s="15"/>
      <c r="OFT64" s="15"/>
      <c r="OFU64" s="15"/>
      <c r="OFV64" s="15"/>
      <c r="OFW64" s="15"/>
      <c r="OFX64" s="15"/>
      <c r="OFY64" s="15"/>
      <c r="OFZ64" s="15"/>
      <c r="OGA64" s="15"/>
      <c r="OGB64" s="15"/>
      <c r="OGC64" s="15"/>
      <c r="OGD64" s="15"/>
      <c r="OGE64" s="15"/>
      <c r="OGF64" s="15"/>
      <c r="OGG64" s="15"/>
      <c r="OGH64" s="15"/>
      <c r="OGI64" s="15"/>
      <c r="OGJ64" s="15"/>
      <c r="OGK64" s="15"/>
      <c r="OGL64" s="15"/>
      <c r="OGM64" s="15"/>
      <c r="OGN64" s="15"/>
      <c r="OGO64" s="15"/>
      <c r="OGP64" s="15"/>
      <c r="OGQ64" s="15"/>
      <c r="OGR64" s="15"/>
      <c r="OGS64" s="15"/>
      <c r="OGT64" s="15"/>
      <c r="OGU64" s="15"/>
      <c r="OGV64" s="15"/>
      <c r="OGW64" s="15"/>
      <c r="OGX64" s="15"/>
      <c r="OGY64" s="15"/>
      <c r="OGZ64" s="15"/>
      <c r="OHA64" s="15"/>
      <c r="OHB64" s="15"/>
      <c r="OHC64" s="15"/>
      <c r="OHD64" s="15"/>
      <c r="OHE64" s="15"/>
      <c r="OHF64" s="15"/>
      <c r="OHG64" s="15"/>
      <c r="OHH64" s="15"/>
      <c r="OHI64" s="15"/>
      <c r="OHJ64" s="15"/>
      <c r="OHK64" s="15"/>
      <c r="OHL64" s="15"/>
      <c r="OHM64" s="15"/>
      <c r="OHN64" s="15"/>
      <c r="OHO64" s="15"/>
      <c r="OHP64" s="15"/>
      <c r="OHQ64" s="15"/>
      <c r="OHR64" s="15"/>
      <c r="OHS64" s="15"/>
      <c r="OHT64" s="15"/>
      <c r="OHU64" s="15"/>
      <c r="OHV64" s="15"/>
      <c r="OHW64" s="15"/>
      <c r="OHX64" s="15"/>
      <c r="OHY64" s="15"/>
      <c r="OHZ64" s="15"/>
      <c r="OIA64" s="15"/>
      <c r="OIB64" s="15"/>
      <c r="OIC64" s="15"/>
      <c r="OID64" s="15"/>
      <c r="OIE64" s="15"/>
      <c r="OIF64" s="15"/>
      <c r="OIG64" s="15"/>
      <c r="OIH64" s="15"/>
      <c r="OII64" s="15"/>
      <c r="OIJ64" s="15"/>
      <c r="OIK64" s="15"/>
      <c r="OIL64" s="15"/>
      <c r="OIM64" s="15"/>
      <c r="OIN64" s="15"/>
      <c r="OIO64" s="15"/>
      <c r="OIP64" s="15"/>
      <c r="OIQ64" s="15"/>
      <c r="OIR64" s="15"/>
      <c r="OIS64" s="15"/>
      <c r="OIT64" s="15"/>
      <c r="OIU64" s="15"/>
      <c r="OIV64" s="15"/>
      <c r="OIW64" s="15"/>
      <c r="OIX64" s="15"/>
      <c r="OIY64" s="15"/>
      <c r="OIZ64" s="15"/>
      <c r="OJA64" s="15"/>
      <c r="OJB64" s="15"/>
      <c r="OJC64" s="15"/>
      <c r="OJD64" s="15"/>
      <c r="OJE64" s="15"/>
      <c r="OJF64" s="15"/>
      <c r="OJG64" s="15"/>
      <c r="OJH64" s="15"/>
      <c r="OJI64" s="15"/>
      <c r="OJJ64" s="15"/>
      <c r="OJK64" s="15"/>
      <c r="OJL64" s="15"/>
      <c r="OJM64" s="15"/>
      <c r="OJN64" s="15"/>
      <c r="OJO64" s="15"/>
      <c r="OJP64" s="15"/>
      <c r="OJQ64" s="15"/>
      <c r="OJR64" s="15"/>
      <c r="OJS64" s="15"/>
      <c r="OJT64" s="15"/>
      <c r="OJU64" s="15"/>
      <c r="OJV64" s="15"/>
      <c r="OJW64" s="15"/>
      <c r="OJX64" s="15"/>
      <c r="OJY64" s="15"/>
      <c r="OJZ64" s="15"/>
      <c r="OKA64" s="15"/>
      <c r="OKB64" s="15"/>
      <c r="OKC64" s="15"/>
      <c r="OKD64" s="15"/>
      <c r="OKE64" s="15"/>
      <c r="OKF64" s="15"/>
      <c r="OKG64" s="15"/>
      <c r="OKH64" s="15"/>
      <c r="OKI64" s="15"/>
      <c r="OKJ64" s="15"/>
      <c r="OKK64" s="15"/>
      <c r="OKL64" s="15"/>
      <c r="OKM64" s="15"/>
      <c r="OKN64" s="15"/>
      <c r="OKO64" s="15"/>
      <c r="OKP64" s="15"/>
      <c r="OKQ64" s="15"/>
      <c r="OKR64" s="15"/>
      <c r="OKS64" s="15"/>
      <c r="OKT64" s="15"/>
      <c r="OKU64" s="15"/>
      <c r="OKV64" s="15"/>
      <c r="OKW64" s="15"/>
      <c r="OKX64" s="15"/>
      <c r="OKY64" s="15"/>
      <c r="OKZ64" s="15"/>
      <c r="OLA64" s="15"/>
      <c r="OLB64" s="15"/>
      <c r="OLC64" s="15"/>
      <c r="OLD64" s="15"/>
      <c r="OLE64" s="15"/>
      <c r="OLF64" s="15"/>
      <c r="OLG64" s="15"/>
      <c r="OLH64" s="15"/>
      <c r="OLI64" s="15"/>
      <c r="OLJ64" s="15"/>
      <c r="OLK64" s="15"/>
      <c r="OLL64" s="15"/>
      <c r="OLM64" s="15"/>
      <c r="OLN64" s="15"/>
      <c r="OLO64" s="15"/>
      <c r="OLP64" s="15"/>
      <c r="OLQ64" s="15"/>
      <c r="OLR64" s="15"/>
      <c r="OLS64" s="15"/>
      <c r="OLT64" s="15"/>
      <c r="OLU64" s="15"/>
      <c r="OLV64" s="15"/>
      <c r="OLW64" s="15"/>
      <c r="OLX64" s="15"/>
      <c r="OLY64" s="15"/>
      <c r="OLZ64" s="15"/>
      <c r="OMA64" s="15"/>
      <c r="OMB64" s="15"/>
      <c r="OMC64" s="15"/>
      <c r="OMD64" s="15"/>
      <c r="OME64" s="15"/>
      <c r="OMF64" s="15"/>
      <c r="OMG64" s="15"/>
      <c r="OMH64" s="15"/>
      <c r="OMI64" s="15"/>
      <c r="OMJ64" s="15"/>
      <c r="OMK64" s="15"/>
      <c r="OML64" s="15"/>
      <c r="OMM64" s="15"/>
      <c r="OMN64" s="15"/>
      <c r="OMO64" s="15"/>
      <c r="OMP64" s="15"/>
      <c r="OMQ64" s="15"/>
      <c r="OMR64" s="15"/>
      <c r="OMS64" s="15"/>
      <c r="OMT64" s="15"/>
      <c r="OMU64" s="15"/>
      <c r="OMV64" s="15"/>
      <c r="OMW64" s="15"/>
      <c r="OMX64" s="15"/>
      <c r="OMY64" s="15"/>
      <c r="OMZ64" s="15"/>
      <c r="ONA64" s="15"/>
      <c r="ONB64" s="15"/>
      <c r="ONC64" s="15"/>
      <c r="OND64" s="15"/>
      <c r="ONE64" s="15"/>
      <c r="ONF64" s="15"/>
      <c r="ONG64" s="15"/>
      <c r="ONH64" s="15"/>
      <c r="ONI64" s="15"/>
      <c r="ONJ64" s="15"/>
      <c r="ONK64" s="15"/>
      <c r="ONL64" s="15"/>
      <c r="ONM64" s="15"/>
      <c r="ONN64" s="15"/>
      <c r="ONO64" s="15"/>
      <c r="ONP64" s="15"/>
      <c r="ONQ64" s="15"/>
      <c r="ONR64" s="15"/>
      <c r="ONS64" s="15"/>
      <c r="ONT64" s="15"/>
      <c r="ONU64" s="15"/>
      <c r="ONV64" s="15"/>
      <c r="ONW64" s="15"/>
      <c r="ONX64" s="15"/>
      <c r="ONY64" s="15"/>
      <c r="ONZ64" s="15"/>
      <c r="OOA64" s="15"/>
      <c r="OOB64" s="15"/>
      <c r="OOC64" s="15"/>
      <c r="OOD64" s="15"/>
      <c r="OOE64" s="15"/>
      <c r="OOF64" s="15"/>
      <c r="OOG64" s="15"/>
      <c r="OOH64" s="15"/>
      <c r="OOI64" s="15"/>
      <c r="OOJ64" s="15"/>
      <c r="OOK64" s="15"/>
      <c r="OOL64" s="15"/>
      <c r="OOM64" s="15"/>
      <c r="OON64" s="15"/>
      <c r="OOO64" s="15"/>
      <c r="OOP64" s="15"/>
      <c r="OOQ64" s="15"/>
      <c r="OOR64" s="15"/>
      <c r="OOS64" s="15"/>
      <c r="OOT64" s="15"/>
      <c r="OOU64" s="15"/>
      <c r="OOV64" s="15"/>
      <c r="OOW64" s="15"/>
      <c r="OOX64" s="15"/>
      <c r="OOY64" s="15"/>
      <c r="OOZ64" s="15"/>
      <c r="OPA64" s="15"/>
      <c r="OPB64" s="15"/>
      <c r="OPC64" s="15"/>
      <c r="OPD64" s="15"/>
      <c r="OPE64" s="15"/>
      <c r="OPF64" s="15"/>
      <c r="OPG64" s="15"/>
      <c r="OPH64" s="15"/>
      <c r="OPI64" s="15"/>
      <c r="OPJ64" s="15"/>
      <c r="OPK64" s="15"/>
      <c r="OPL64" s="15"/>
      <c r="OPM64" s="15"/>
      <c r="OPN64" s="15"/>
      <c r="OPO64" s="15"/>
      <c r="OPP64" s="15"/>
      <c r="OPQ64" s="15"/>
      <c r="OPR64" s="15"/>
      <c r="OPS64" s="15"/>
      <c r="OPT64" s="15"/>
      <c r="OPU64" s="15"/>
      <c r="OPV64" s="15"/>
      <c r="OPW64" s="15"/>
      <c r="OPX64" s="15"/>
      <c r="OPY64" s="15"/>
      <c r="OPZ64" s="15"/>
      <c r="OQA64" s="15"/>
      <c r="OQB64" s="15"/>
      <c r="OQC64" s="15"/>
      <c r="OQD64" s="15"/>
      <c r="OQE64" s="15"/>
      <c r="OQF64" s="15"/>
      <c r="OQG64" s="15"/>
      <c r="OQH64" s="15"/>
      <c r="OQI64" s="15"/>
      <c r="OQJ64" s="15"/>
      <c r="OQK64" s="15"/>
      <c r="OQL64" s="15"/>
      <c r="OQM64" s="15"/>
      <c r="OQN64" s="15"/>
      <c r="OQO64" s="15"/>
      <c r="OQP64" s="15"/>
      <c r="OQQ64" s="15"/>
      <c r="OQR64" s="15"/>
      <c r="OQS64" s="15"/>
      <c r="OQT64" s="15"/>
      <c r="OQU64" s="15"/>
      <c r="OQV64" s="15"/>
      <c r="OQW64" s="15"/>
      <c r="OQX64" s="15"/>
      <c r="OQY64" s="15"/>
      <c r="OQZ64" s="15"/>
      <c r="ORA64" s="15"/>
      <c r="ORB64" s="15"/>
      <c r="ORC64" s="15"/>
      <c r="ORD64" s="15"/>
      <c r="ORE64" s="15"/>
      <c r="ORF64" s="15"/>
      <c r="ORG64" s="15"/>
      <c r="ORH64" s="15"/>
      <c r="ORI64" s="15"/>
      <c r="ORJ64" s="15"/>
      <c r="ORK64" s="15"/>
      <c r="ORL64" s="15"/>
      <c r="ORM64" s="15"/>
      <c r="ORN64" s="15"/>
      <c r="ORO64" s="15"/>
      <c r="ORP64" s="15"/>
      <c r="ORQ64" s="15"/>
      <c r="ORR64" s="15"/>
      <c r="ORS64" s="15"/>
      <c r="ORT64" s="15"/>
      <c r="ORU64" s="15"/>
      <c r="ORV64" s="15"/>
      <c r="ORW64" s="15"/>
      <c r="ORX64" s="15"/>
      <c r="ORY64" s="15"/>
      <c r="ORZ64" s="15"/>
      <c r="OSA64" s="15"/>
      <c r="OSB64" s="15"/>
      <c r="OSC64" s="15"/>
      <c r="OSD64" s="15"/>
      <c r="OSE64" s="15"/>
      <c r="OSF64" s="15"/>
      <c r="OSG64" s="15"/>
      <c r="OSH64" s="15"/>
      <c r="OSI64" s="15"/>
      <c r="OSJ64" s="15"/>
      <c r="OSK64" s="15"/>
      <c r="OSL64" s="15"/>
      <c r="OSM64" s="15"/>
      <c r="OSN64" s="15"/>
      <c r="OSO64" s="15"/>
      <c r="OSP64" s="15"/>
      <c r="OSQ64" s="15"/>
      <c r="OSR64" s="15"/>
      <c r="OSS64" s="15"/>
      <c r="OST64" s="15"/>
      <c r="OSU64" s="15"/>
      <c r="OSV64" s="15"/>
      <c r="OSW64" s="15"/>
      <c r="OSX64" s="15"/>
      <c r="OSY64" s="15"/>
      <c r="OSZ64" s="15"/>
      <c r="OTA64" s="15"/>
      <c r="OTB64" s="15"/>
      <c r="OTC64" s="15"/>
      <c r="OTD64" s="15"/>
      <c r="OTE64" s="15"/>
      <c r="OTF64" s="15"/>
      <c r="OTG64" s="15"/>
      <c r="OTH64" s="15"/>
      <c r="OTI64" s="15"/>
      <c r="OTJ64" s="15"/>
      <c r="OTK64" s="15"/>
      <c r="OTL64" s="15"/>
      <c r="OTM64" s="15"/>
      <c r="OTN64" s="15"/>
      <c r="OTO64" s="15"/>
      <c r="OTP64" s="15"/>
      <c r="OTQ64" s="15"/>
      <c r="OTR64" s="15"/>
      <c r="OTS64" s="15"/>
      <c r="OTT64" s="15"/>
      <c r="OTU64" s="15"/>
      <c r="OTV64" s="15"/>
      <c r="OTW64" s="15"/>
      <c r="OTX64" s="15"/>
      <c r="OTY64" s="15"/>
      <c r="OTZ64" s="15"/>
      <c r="OUA64" s="15"/>
      <c r="OUB64" s="15"/>
      <c r="OUC64" s="15"/>
      <c r="OUD64" s="15"/>
      <c r="OUE64" s="15"/>
      <c r="OUF64" s="15"/>
      <c r="OUG64" s="15"/>
      <c r="OUH64" s="15"/>
      <c r="OUI64" s="15"/>
      <c r="OUJ64" s="15"/>
      <c r="OUK64" s="15"/>
      <c r="OUL64" s="15"/>
      <c r="OUM64" s="15"/>
      <c r="OUN64" s="15"/>
      <c r="OUO64" s="15"/>
      <c r="OUP64" s="15"/>
      <c r="OUQ64" s="15"/>
      <c r="OUR64" s="15"/>
      <c r="OUS64" s="15"/>
      <c r="OUT64" s="15"/>
      <c r="OUU64" s="15"/>
      <c r="OUV64" s="15"/>
      <c r="OUW64" s="15"/>
      <c r="OUX64" s="15"/>
      <c r="OUY64" s="15"/>
      <c r="OUZ64" s="15"/>
      <c r="OVA64" s="15"/>
      <c r="OVB64" s="15"/>
      <c r="OVC64" s="15"/>
      <c r="OVD64" s="15"/>
      <c r="OVE64" s="15"/>
      <c r="OVF64" s="15"/>
      <c r="OVG64" s="15"/>
      <c r="OVH64" s="15"/>
      <c r="OVI64" s="15"/>
      <c r="OVJ64" s="15"/>
      <c r="OVK64" s="15"/>
      <c r="OVL64" s="15"/>
      <c r="OVM64" s="15"/>
      <c r="OVN64" s="15"/>
      <c r="OVO64" s="15"/>
      <c r="OVP64" s="15"/>
      <c r="OVQ64" s="15"/>
      <c r="OVR64" s="15"/>
      <c r="OVS64" s="15"/>
      <c r="OVT64" s="15"/>
      <c r="OVU64" s="15"/>
      <c r="OVV64" s="15"/>
      <c r="OVW64" s="15"/>
      <c r="OVX64" s="15"/>
      <c r="OVY64" s="15"/>
      <c r="OVZ64" s="15"/>
      <c r="OWA64" s="15"/>
      <c r="OWB64" s="15"/>
      <c r="OWC64" s="15"/>
      <c r="OWD64" s="15"/>
      <c r="OWE64" s="15"/>
      <c r="OWF64" s="15"/>
      <c r="OWG64" s="15"/>
      <c r="OWH64" s="15"/>
      <c r="OWI64" s="15"/>
      <c r="OWJ64" s="15"/>
      <c r="OWK64" s="15"/>
      <c r="OWL64" s="15"/>
      <c r="OWM64" s="15"/>
      <c r="OWN64" s="15"/>
      <c r="OWO64" s="15"/>
      <c r="OWP64" s="15"/>
      <c r="OWQ64" s="15"/>
      <c r="OWR64" s="15"/>
      <c r="OWS64" s="15"/>
      <c r="OWT64" s="15"/>
      <c r="OWU64" s="15"/>
      <c r="OWV64" s="15"/>
      <c r="OWW64" s="15"/>
      <c r="OWX64" s="15"/>
      <c r="OWY64" s="15"/>
      <c r="OWZ64" s="15"/>
      <c r="OXA64" s="15"/>
      <c r="OXB64" s="15"/>
      <c r="OXC64" s="15"/>
      <c r="OXD64" s="15"/>
      <c r="OXE64" s="15"/>
      <c r="OXF64" s="15"/>
      <c r="OXG64" s="15"/>
      <c r="OXH64" s="15"/>
      <c r="OXI64" s="15"/>
      <c r="OXJ64" s="15"/>
      <c r="OXK64" s="15"/>
      <c r="OXL64" s="15"/>
      <c r="OXM64" s="15"/>
      <c r="OXN64" s="15"/>
      <c r="OXO64" s="15"/>
      <c r="OXP64" s="15"/>
      <c r="OXQ64" s="15"/>
      <c r="OXR64" s="15"/>
      <c r="OXS64" s="15"/>
      <c r="OXT64" s="15"/>
      <c r="OXU64" s="15"/>
      <c r="OXV64" s="15"/>
      <c r="OXW64" s="15"/>
      <c r="OXX64" s="15"/>
      <c r="OXY64" s="15"/>
      <c r="OXZ64" s="15"/>
      <c r="OYA64" s="15"/>
      <c r="OYB64" s="15"/>
      <c r="OYC64" s="15"/>
      <c r="OYD64" s="15"/>
      <c r="OYE64" s="15"/>
      <c r="OYF64" s="15"/>
      <c r="OYG64" s="15"/>
      <c r="OYH64" s="15"/>
      <c r="OYI64" s="15"/>
      <c r="OYJ64" s="15"/>
      <c r="OYK64" s="15"/>
      <c r="OYL64" s="15"/>
      <c r="OYM64" s="15"/>
      <c r="OYN64" s="15"/>
      <c r="OYO64" s="15"/>
      <c r="OYP64" s="15"/>
      <c r="OYQ64" s="15"/>
      <c r="OYR64" s="15"/>
      <c r="OYS64" s="15"/>
      <c r="OYT64" s="15"/>
      <c r="OYU64" s="15"/>
      <c r="OYV64" s="15"/>
      <c r="OYW64" s="15"/>
      <c r="OYX64" s="15"/>
      <c r="OYY64" s="15"/>
      <c r="OYZ64" s="15"/>
      <c r="OZA64" s="15"/>
      <c r="OZB64" s="15"/>
      <c r="OZC64" s="15"/>
      <c r="OZD64" s="15"/>
      <c r="OZE64" s="15"/>
      <c r="OZF64" s="15"/>
      <c r="OZG64" s="15"/>
      <c r="OZH64" s="15"/>
      <c r="OZI64" s="15"/>
      <c r="OZJ64" s="15"/>
      <c r="OZK64" s="15"/>
      <c r="OZL64" s="15"/>
      <c r="OZM64" s="15"/>
      <c r="OZN64" s="15"/>
      <c r="OZO64" s="15"/>
      <c r="OZP64" s="15"/>
      <c r="OZQ64" s="15"/>
      <c r="OZR64" s="15"/>
      <c r="OZS64" s="15"/>
      <c r="OZT64" s="15"/>
      <c r="OZU64" s="15"/>
      <c r="OZV64" s="15"/>
      <c r="OZW64" s="15"/>
      <c r="OZX64" s="15"/>
      <c r="OZY64" s="15"/>
      <c r="OZZ64" s="15"/>
      <c r="PAA64" s="15"/>
      <c r="PAB64" s="15"/>
      <c r="PAC64" s="15"/>
      <c r="PAD64" s="15"/>
      <c r="PAE64" s="15"/>
      <c r="PAF64" s="15"/>
      <c r="PAG64" s="15"/>
      <c r="PAH64" s="15"/>
      <c r="PAI64" s="15"/>
      <c r="PAJ64" s="15"/>
      <c r="PAK64" s="15"/>
      <c r="PAL64" s="15"/>
      <c r="PAM64" s="15"/>
      <c r="PAN64" s="15"/>
      <c r="PAO64" s="15"/>
      <c r="PAP64" s="15"/>
      <c r="PAQ64" s="15"/>
      <c r="PAR64" s="15"/>
      <c r="PAS64" s="15"/>
      <c r="PAT64" s="15"/>
      <c r="PAU64" s="15"/>
      <c r="PAV64" s="15"/>
      <c r="PAW64" s="15"/>
      <c r="PAX64" s="15"/>
      <c r="PAY64" s="15"/>
      <c r="PAZ64" s="15"/>
      <c r="PBA64" s="15"/>
      <c r="PBB64" s="15"/>
      <c r="PBC64" s="15"/>
      <c r="PBD64" s="15"/>
      <c r="PBE64" s="15"/>
      <c r="PBF64" s="15"/>
      <c r="PBG64" s="15"/>
      <c r="PBH64" s="15"/>
      <c r="PBI64" s="15"/>
      <c r="PBJ64" s="15"/>
      <c r="PBK64" s="15"/>
      <c r="PBL64" s="15"/>
      <c r="PBM64" s="15"/>
      <c r="PBN64" s="15"/>
      <c r="PBO64" s="15"/>
      <c r="PBP64" s="15"/>
      <c r="PBQ64" s="15"/>
      <c r="PBR64" s="15"/>
      <c r="PBS64" s="15"/>
      <c r="PBT64" s="15"/>
      <c r="PBU64" s="15"/>
      <c r="PBV64" s="15"/>
      <c r="PBW64" s="15"/>
      <c r="PBX64" s="15"/>
      <c r="PBY64" s="15"/>
      <c r="PBZ64" s="15"/>
      <c r="PCA64" s="15"/>
      <c r="PCB64" s="15"/>
      <c r="PCC64" s="15"/>
      <c r="PCD64" s="15"/>
      <c r="PCE64" s="15"/>
      <c r="PCF64" s="15"/>
      <c r="PCG64" s="15"/>
      <c r="PCH64" s="15"/>
      <c r="PCI64" s="15"/>
      <c r="PCJ64" s="15"/>
      <c r="PCK64" s="15"/>
      <c r="PCL64" s="15"/>
      <c r="PCM64" s="15"/>
      <c r="PCN64" s="15"/>
      <c r="PCO64" s="15"/>
      <c r="PCP64" s="15"/>
      <c r="PCQ64" s="15"/>
      <c r="PCR64" s="15"/>
      <c r="PCS64" s="15"/>
      <c r="PCT64" s="15"/>
      <c r="PCU64" s="15"/>
      <c r="PCV64" s="15"/>
      <c r="PCW64" s="15"/>
      <c r="PCX64" s="15"/>
      <c r="PCY64" s="15"/>
      <c r="PCZ64" s="15"/>
      <c r="PDA64" s="15"/>
      <c r="PDB64" s="15"/>
      <c r="PDC64" s="15"/>
      <c r="PDD64" s="15"/>
      <c r="PDE64" s="15"/>
      <c r="PDF64" s="15"/>
      <c r="PDG64" s="15"/>
      <c r="PDH64" s="15"/>
      <c r="PDI64" s="15"/>
      <c r="PDJ64" s="15"/>
      <c r="PDK64" s="15"/>
      <c r="PDL64" s="15"/>
      <c r="PDM64" s="15"/>
      <c r="PDN64" s="15"/>
      <c r="PDO64" s="15"/>
      <c r="PDP64" s="15"/>
      <c r="PDQ64" s="15"/>
      <c r="PDR64" s="15"/>
      <c r="PDS64" s="15"/>
      <c r="PDT64" s="15"/>
      <c r="PDU64" s="15"/>
      <c r="PDV64" s="15"/>
      <c r="PDW64" s="15"/>
      <c r="PDX64" s="15"/>
      <c r="PDY64" s="15"/>
      <c r="PDZ64" s="15"/>
      <c r="PEA64" s="15"/>
      <c r="PEB64" s="15"/>
      <c r="PEC64" s="15"/>
      <c r="PED64" s="15"/>
      <c r="PEE64" s="15"/>
      <c r="PEF64" s="15"/>
      <c r="PEG64" s="15"/>
      <c r="PEH64" s="15"/>
      <c r="PEI64" s="15"/>
      <c r="PEJ64" s="15"/>
      <c r="PEK64" s="15"/>
      <c r="PEL64" s="15"/>
      <c r="PEM64" s="15"/>
      <c r="PEN64" s="15"/>
      <c r="PEO64" s="15"/>
      <c r="PEP64" s="15"/>
      <c r="PEQ64" s="15"/>
      <c r="PER64" s="15"/>
      <c r="PES64" s="15"/>
      <c r="PET64" s="15"/>
      <c r="PEU64" s="15"/>
      <c r="PEV64" s="15"/>
      <c r="PEW64" s="15"/>
      <c r="PEX64" s="15"/>
      <c r="PEY64" s="15"/>
      <c r="PEZ64" s="15"/>
      <c r="PFA64" s="15"/>
      <c r="PFB64" s="15"/>
      <c r="PFC64" s="15"/>
      <c r="PFD64" s="15"/>
      <c r="PFE64" s="15"/>
      <c r="PFF64" s="15"/>
      <c r="PFG64" s="15"/>
      <c r="PFH64" s="15"/>
      <c r="PFI64" s="15"/>
      <c r="PFJ64" s="15"/>
      <c r="PFK64" s="15"/>
      <c r="PFL64" s="15"/>
      <c r="PFM64" s="15"/>
      <c r="PFN64" s="15"/>
      <c r="PFO64" s="15"/>
      <c r="PFP64" s="15"/>
      <c r="PFQ64" s="15"/>
      <c r="PFR64" s="15"/>
      <c r="PFS64" s="15"/>
      <c r="PFT64" s="15"/>
      <c r="PFU64" s="15"/>
      <c r="PFV64" s="15"/>
      <c r="PFW64" s="15"/>
      <c r="PFX64" s="15"/>
      <c r="PFY64" s="15"/>
      <c r="PFZ64" s="15"/>
      <c r="PGA64" s="15"/>
      <c r="PGB64" s="15"/>
      <c r="PGC64" s="15"/>
      <c r="PGD64" s="15"/>
      <c r="PGE64" s="15"/>
      <c r="PGF64" s="15"/>
      <c r="PGG64" s="15"/>
      <c r="PGH64" s="15"/>
      <c r="PGI64" s="15"/>
      <c r="PGJ64" s="15"/>
      <c r="PGK64" s="15"/>
      <c r="PGL64" s="15"/>
      <c r="PGM64" s="15"/>
      <c r="PGN64" s="15"/>
      <c r="PGO64" s="15"/>
      <c r="PGP64" s="15"/>
      <c r="PGQ64" s="15"/>
      <c r="PGR64" s="15"/>
      <c r="PGS64" s="15"/>
      <c r="PGT64" s="15"/>
      <c r="PGU64" s="15"/>
      <c r="PGV64" s="15"/>
      <c r="PGW64" s="15"/>
      <c r="PGX64" s="15"/>
      <c r="PGY64" s="15"/>
      <c r="PGZ64" s="15"/>
      <c r="PHA64" s="15"/>
      <c r="PHB64" s="15"/>
      <c r="PHC64" s="15"/>
      <c r="PHD64" s="15"/>
      <c r="PHE64" s="15"/>
      <c r="PHF64" s="15"/>
      <c r="PHG64" s="15"/>
      <c r="PHH64" s="15"/>
      <c r="PHI64" s="15"/>
      <c r="PHJ64" s="15"/>
      <c r="PHK64" s="15"/>
      <c r="PHL64" s="15"/>
      <c r="PHM64" s="15"/>
      <c r="PHN64" s="15"/>
      <c r="PHO64" s="15"/>
      <c r="PHP64" s="15"/>
      <c r="PHQ64" s="15"/>
      <c r="PHR64" s="15"/>
      <c r="PHS64" s="15"/>
      <c r="PHT64" s="15"/>
      <c r="PHU64" s="15"/>
      <c r="PHV64" s="15"/>
      <c r="PHW64" s="15"/>
      <c r="PHX64" s="15"/>
      <c r="PHY64" s="15"/>
      <c r="PHZ64" s="15"/>
      <c r="PIA64" s="15"/>
      <c r="PIB64" s="15"/>
      <c r="PIC64" s="15"/>
      <c r="PID64" s="15"/>
      <c r="PIE64" s="15"/>
      <c r="PIF64" s="15"/>
      <c r="PIG64" s="15"/>
      <c r="PIH64" s="15"/>
      <c r="PII64" s="15"/>
      <c r="PIJ64" s="15"/>
      <c r="PIK64" s="15"/>
      <c r="PIL64" s="15"/>
      <c r="PIM64" s="15"/>
      <c r="PIN64" s="15"/>
      <c r="PIO64" s="15"/>
      <c r="PIP64" s="15"/>
      <c r="PIQ64" s="15"/>
      <c r="PIR64" s="15"/>
      <c r="PIS64" s="15"/>
      <c r="PIT64" s="15"/>
      <c r="PIU64" s="15"/>
      <c r="PIV64" s="15"/>
      <c r="PIW64" s="15"/>
      <c r="PIX64" s="15"/>
      <c r="PIY64" s="15"/>
      <c r="PIZ64" s="15"/>
      <c r="PJA64" s="15"/>
      <c r="PJB64" s="15"/>
      <c r="PJC64" s="15"/>
      <c r="PJD64" s="15"/>
      <c r="PJE64" s="15"/>
      <c r="PJF64" s="15"/>
      <c r="PJG64" s="15"/>
      <c r="PJH64" s="15"/>
      <c r="PJI64" s="15"/>
      <c r="PJJ64" s="15"/>
      <c r="PJK64" s="15"/>
      <c r="PJL64" s="15"/>
      <c r="PJM64" s="15"/>
      <c r="PJN64" s="15"/>
      <c r="PJO64" s="15"/>
      <c r="PJP64" s="15"/>
      <c r="PJQ64" s="15"/>
      <c r="PJR64" s="15"/>
      <c r="PJS64" s="15"/>
      <c r="PJT64" s="15"/>
      <c r="PJU64" s="15"/>
      <c r="PJV64" s="15"/>
      <c r="PJW64" s="15"/>
      <c r="PJX64" s="15"/>
      <c r="PJY64" s="15"/>
      <c r="PJZ64" s="15"/>
      <c r="PKA64" s="15"/>
      <c r="PKB64" s="15"/>
      <c r="PKC64" s="15"/>
      <c r="PKD64" s="15"/>
      <c r="PKE64" s="15"/>
      <c r="PKF64" s="15"/>
      <c r="PKG64" s="15"/>
      <c r="PKH64" s="15"/>
      <c r="PKI64" s="15"/>
      <c r="PKJ64" s="15"/>
      <c r="PKK64" s="15"/>
      <c r="PKL64" s="15"/>
      <c r="PKM64" s="15"/>
      <c r="PKN64" s="15"/>
      <c r="PKO64" s="15"/>
      <c r="PKP64" s="15"/>
      <c r="PKQ64" s="15"/>
      <c r="PKR64" s="15"/>
      <c r="PKS64" s="15"/>
      <c r="PKT64" s="15"/>
      <c r="PKU64" s="15"/>
      <c r="PKV64" s="15"/>
      <c r="PKW64" s="15"/>
      <c r="PKX64" s="15"/>
      <c r="PKY64" s="15"/>
      <c r="PKZ64" s="15"/>
      <c r="PLA64" s="15"/>
      <c r="PLB64" s="15"/>
      <c r="PLC64" s="15"/>
      <c r="PLD64" s="15"/>
      <c r="PLE64" s="15"/>
      <c r="PLF64" s="15"/>
      <c r="PLG64" s="15"/>
      <c r="PLH64" s="15"/>
      <c r="PLI64" s="15"/>
      <c r="PLJ64" s="15"/>
      <c r="PLK64" s="15"/>
      <c r="PLL64" s="15"/>
      <c r="PLM64" s="15"/>
      <c r="PLN64" s="15"/>
      <c r="PLO64" s="15"/>
      <c r="PLP64" s="15"/>
      <c r="PLQ64" s="15"/>
      <c r="PLR64" s="15"/>
      <c r="PLS64" s="15"/>
      <c r="PLT64" s="15"/>
      <c r="PLU64" s="15"/>
      <c r="PLV64" s="15"/>
      <c r="PLW64" s="15"/>
      <c r="PLX64" s="15"/>
      <c r="PLY64" s="15"/>
      <c r="PLZ64" s="15"/>
      <c r="PMA64" s="15"/>
      <c r="PMB64" s="15"/>
      <c r="PMC64" s="15"/>
      <c r="PMD64" s="15"/>
      <c r="PME64" s="15"/>
      <c r="PMF64" s="15"/>
      <c r="PMG64" s="15"/>
      <c r="PMH64" s="15"/>
      <c r="PMI64" s="15"/>
      <c r="PMJ64" s="15"/>
      <c r="PMK64" s="15"/>
      <c r="PML64" s="15"/>
      <c r="PMM64" s="15"/>
      <c r="PMN64" s="15"/>
      <c r="PMO64" s="15"/>
      <c r="PMP64" s="15"/>
      <c r="PMQ64" s="15"/>
      <c r="PMR64" s="15"/>
      <c r="PMS64" s="15"/>
      <c r="PMT64" s="15"/>
      <c r="PMU64" s="15"/>
      <c r="PMV64" s="15"/>
      <c r="PMW64" s="15"/>
      <c r="PMX64" s="15"/>
      <c r="PMY64" s="15"/>
      <c r="PMZ64" s="15"/>
      <c r="PNA64" s="15"/>
      <c r="PNB64" s="15"/>
      <c r="PNC64" s="15"/>
      <c r="PND64" s="15"/>
      <c r="PNE64" s="15"/>
      <c r="PNF64" s="15"/>
      <c r="PNG64" s="15"/>
      <c r="PNH64" s="15"/>
      <c r="PNI64" s="15"/>
      <c r="PNJ64" s="15"/>
      <c r="PNK64" s="15"/>
      <c r="PNL64" s="15"/>
      <c r="PNM64" s="15"/>
      <c r="PNN64" s="15"/>
      <c r="PNO64" s="15"/>
      <c r="PNP64" s="15"/>
      <c r="PNQ64" s="15"/>
      <c r="PNR64" s="15"/>
      <c r="PNS64" s="15"/>
      <c r="PNT64" s="15"/>
      <c r="PNU64" s="15"/>
      <c r="PNV64" s="15"/>
      <c r="PNW64" s="15"/>
      <c r="PNX64" s="15"/>
      <c r="PNY64" s="15"/>
      <c r="PNZ64" s="15"/>
      <c r="POA64" s="15"/>
      <c r="POB64" s="15"/>
      <c r="POC64" s="15"/>
      <c r="POD64" s="15"/>
      <c r="POE64" s="15"/>
      <c r="POF64" s="15"/>
      <c r="POG64" s="15"/>
      <c r="POH64" s="15"/>
      <c r="POI64" s="15"/>
      <c r="POJ64" s="15"/>
      <c r="POK64" s="15"/>
      <c r="POL64" s="15"/>
      <c r="POM64" s="15"/>
      <c r="PON64" s="15"/>
      <c r="POO64" s="15"/>
      <c r="POP64" s="15"/>
      <c r="POQ64" s="15"/>
      <c r="POR64" s="15"/>
      <c r="POS64" s="15"/>
      <c r="POT64" s="15"/>
      <c r="POU64" s="15"/>
      <c r="POV64" s="15"/>
      <c r="POW64" s="15"/>
      <c r="POX64" s="15"/>
      <c r="POY64" s="15"/>
      <c r="POZ64" s="15"/>
      <c r="PPA64" s="15"/>
      <c r="PPB64" s="15"/>
      <c r="PPC64" s="15"/>
      <c r="PPD64" s="15"/>
      <c r="PPE64" s="15"/>
      <c r="PPF64" s="15"/>
      <c r="PPG64" s="15"/>
      <c r="PPH64" s="15"/>
      <c r="PPI64" s="15"/>
      <c r="PPJ64" s="15"/>
      <c r="PPK64" s="15"/>
      <c r="PPL64" s="15"/>
      <c r="PPM64" s="15"/>
      <c r="PPN64" s="15"/>
      <c r="PPO64" s="15"/>
      <c r="PPP64" s="15"/>
      <c r="PPQ64" s="15"/>
      <c r="PPR64" s="15"/>
      <c r="PPS64" s="15"/>
      <c r="PPT64" s="15"/>
      <c r="PPU64" s="15"/>
      <c r="PPV64" s="15"/>
      <c r="PPW64" s="15"/>
      <c r="PPX64" s="15"/>
      <c r="PPY64" s="15"/>
      <c r="PPZ64" s="15"/>
      <c r="PQA64" s="15"/>
      <c r="PQB64" s="15"/>
      <c r="PQC64" s="15"/>
      <c r="PQD64" s="15"/>
      <c r="PQE64" s="15"/>
      <c r="PQF64" s="15"/>
      <c r="PQG64" s="15"/>
      <c r="PQH64" s="15"/>
      <c r="PQI64" s="15"/>
      <c r="PQJ64" s="15"/>
      <c r="PQK64" s="15"/>
      <c r="PQL64" s="15"/>
      <c r="PQM64" s="15"/>
      <c r="PQN64" s="15"/>
      <c r="PQO64" s="15"/>
      <c r="PQP64" s="15"/>
      <c r="PQQ64" s="15"/>
      <c r="PQR64" s="15"/>
      <c r="PQS64" s="15"/>
      <c r="PQT64" s="15"/>
      <c r="PQU64" s="15"/>
      <c r="PQV64" s="15"/>
      <c r="PQW64" s="15"/>
      <c r="PQX64" s="15"/>
      <c r="PQY64" s="15"/>
      <c r="PQZ64" s="15"/>
      <c r="PRA64" s="15"/>
      <c r="PRB64" s="15"/>
      <c r="PRC64" s="15"/>
      <c r="PRD64" s="15"/>
      <c r="PRE64" s="15"/>
      <c r="PRF64" s="15"/>
      <c r="PRG64" s="15"/>
      <c r="PRH64" s="15"/>
      <c r="PRI64" s="15"/>
      <c r="PRJ64" s="15"/>
      <c r="PRK64" s="15"/>
      <c r="PRL64" s="15"/>
      <c r="PRM64" s="15"/>
      <c r="PRN64" s="15"/>
      <c r="PRO64" s="15"/>
      <c r="PRP64" s="15"/>
      <c r="PRQ64" s="15"/>
      <c r="PRR64" s="15"/>
      <c r="PRS64" s="15"/>
      <c r="PRT64" s="15"/>
      <c r="PRU64" s="15"/>
      <c r="PRV64" s="15"/>
      <c r="PRW64" s="15"/>
      <c r="PRX64" s="15"/>
      <c r="PRY64" s="15"/>
      <c r="PRZ64" s="15"/>
      <c r="PSA64" s="15"/>
      <c r="PSB64" s="15"/>
      <c r="PSC64" s="15"/>
      <c r="PSD64" s="15"/>
      <c r="PSE64" s="15"/>
      <c r="PSF64" s="15"/>
      <c r="PSG64" s="15"/>
      <c r="PSH64" s="15"/>
      <c r="PSI64" s="15"/>
      <c r="PSJ64" s="15"/>
      <c r="PSK64" s="15"/>
      <c r="PSL64" s="15"/>
      <c r="PSM64" s="15"/>
      <c r="PSN64" s="15"/>
      <c r="PSO64" s="15"/>
      <c r="PSP64" s="15"/>
      <c r="PSQ64" s="15"/>
      <c r="PSR64" s="15"/>
      <c r="PSS64" s="15"/>
      <c r="PST64" s="15"/>
      <c r="PSU64" s="15"/>
      <c r="PSV64" s="15"/>
      <c r="PSW64" s="15"/>
      <c r="PSX64" s="15"/>
      <c r="PSY64" s="15"/>
      <c r="PSZ64" s="15"/>
      <c r="PTA64" s="15"/>
      <c r="PTB64" s="15"/>
      <c r="PTC64" s="15"/>
      <c r="PTD64" s="15"/>
      <c r="PTE64" s="15"/>
      <c r="PTF64" s="15"/>
      <c r="PTG64" s="15"/>
      <c r="PTH64" s="15"/>
      <c r="PTI64" s="15"/>
      <c r="PTJ64" s="15"/>
      <c r="PTK64" s="15"/>
      <c r="PTL64" s="15"/>
      <c r="PTM64" s="15"/>
      <c r="PTN64" s="15"/>
      <c r="PTO64" s="15"/>
      <c r="PTP64" s="15"/>
      <c r="PTQ64" s="15"/>
      <c r="PTR64" s="15"/>
      <c r="PTS64" s="15"/>
      <c r="PTT64" s="15"/>
      <c r="PTU64" s="15"/>
      <c r="PTV64" s="15"/>
      <c r="PTW64" s="15"/>
      <c r="PTX64" s="15"/>
      <c r="PTY64" s="15"/>
      <c r="PTZ64" s="15"/>
      <c r="PUA64" s="15"/>
      <c r="PUB64" s="15"/>
      <c r="PUC64" s="15"/>
      <c r="PUD64" s="15"/>
      <c r="PUE64" s="15"/>
      <c r="PUF64" s="15"/>
      <c r="PUG64" s="15"/>
      <c r="PUH64" s="15"/>
      <c r="PUI64" s="15"/>
      <c r="PUJ64" s="15"/>
      <c r="PUK64" s="15"/>
      <c r="PUL64" s="15"/>
      <c r="PUM64" s="15"/>
      <c r="PUN64" s="15"/>
      <c r="PUO64" s="15"/>
      <c r="PUP64" s="15"/>
      <c r="PUQ64" s="15"/>
      <c r="PUR64" s="15"/>
      <c r="PUS64" s="15"/>
      <c r="PUT64" s="15"/>
      <c r="PUU64" s="15"/>
      <c r="PUV64" s="15"/>
      <c r="PUW64" s="15"/>
      <c r="PUX64" s="15"/>
      <c r="PUY64" s="15"/>
      <c r="PUZ64" s="15"/>
      <c r="PVA64" s="15"/>
      <c r="PVB64" s="15"/>
      <c r="PVC64" s="15"/>
      <c r="PVD64" s="15"/>
      <c r="PVE64" s="15"/>
      <c r="PVF64" s="15"/>
      <c r="PVG64" s="15"/>
      <c r="PVH64" s="15"/>
      <c r="PVI64" s="15"/>
      <c r="PVJ64" s="15"/>
      <c r="PVK64" s="15"/>
      <c r="PVL64" s="15"/>
      <c r="PVM64" s="15"/>
      <c r="PVN64" s="15"/>
      <c r="PVO64" s="15"/>
      <c r="PVP64" s="15"/>
      <c r="PVQ64" s="15"/>
      <c r="PVR64" s="15"/>
      <c r="PVS64" s="15"/>
      <c r="PVT64" s="15"/>
      <c r="PVU64" s="15"/>
      <c r="PVV64" s="15"/>
      <c r="PVW64" s="15"/>
      <c r="PVX64" s="15"/>
      <c r="PVY64" s="15"/>
      <c r="PVZ64" s="15"/>
      <c r="PWA64" s="15"/>
      <c r="PWB64" s="15"/>
      <c r="PWC64" s="15"/>
      <c r="PWD64" s="15"/>
      <c r="PWE64" s="15"/>
      <c r="PWF64" s="15"/>
      <c r="PWG64" s="15"/>
      <c r="PWH64" s="15"/>
      <c r="PWI64" s="15"/>
      <c r="PWJ64" s="15"/>
      <c r="PWK64" s="15"/>
      <c r="PWL64" s="15"/>
      <c r="PWM64" s="15"/>
      <c r="PWN64" s="15"/>
      <c r="PWO64" s="15"/>
      <c r="PWP64" s="15"/>
      <c r="PWQ64" s="15"/>
      <c r="PWR64" s="15"/>
      <c r="PWS64" s="15"/>
      <c r="PWT64" s="15"/>
      <c r="PWU64" s="15"/>
      <c r="PWV64" s="15"/>
      <c r="PWW64" s="15"/>
      <c r="PWX64" s="15"/>
      <c r="PWY64" s="15"/>
      <c r="PWZ64" s="15"/>
      <c r="PXA64" s="15"/>
      <c r="PXB64" s="15"/>
      <c r="PXC64" s="15"/>
      <c r="PXD64" s="15"/>
      <c r="PXE64" s="15"/>
      <c r="PXF64" s="15"/>
      <c r="PXG64" s="15"/>
      <c r="PXH64" s="15"/>
      <c r="PXI64" s="15"/>
      <c r="PXJ64" s="15"/>
      <c r="PXK64" s="15"/>
      <c r="PXL64" s="15"/>
      <c r="PXM64" s="15"/>
      <c r="PXN64" s="15"/>
      <c r="PXO64" s="15"/>
      <c r="PXP64" s="15"/>
      <c r="PXQ64" s="15"/>
      <c r="PXR64" s="15"/>
      <c r="PXS64" s="15"/>
      <c r="PXT64" s="15"/>
      <c r="PXU64" s="15"/>
      <c r="PXV64" s="15"/>
      <c r="PXW64" s="15"/>
      <c r="PXX64" s="15"/>
      <c r="PXY64" s="15"/>
      <c r="PXZ64" s="15"/>
      <c r="PYA64" s="15"/>
      <c r="PYB64" s="15"/>
      <c r="PYC64" s="15"/>
      <c r="PYD64" s="15"/>
      <c r="PYE64" s="15"/>
      <c r="PYF64" s="15"/>
      <c r="PYG64" s="15"/>
      <c r="PYH64" s="15"/>
      <c r="PYI64" s="15"/>
      <c r="PYJ64" s="15"/>
      <c r="PYK64" s="15"/>
      <c r="PYL64" s="15"/>
      <c r="PYM64" s="15"/>
      <c r="PYN64" s="15"/>
      <c r="PYO64" s="15"/>
      <c r="PYP64" s="15"/>
      <c r="PYQ64" s="15"/>
      <c r="PYR64" s="15"/>
      <c r="PYS64" s="15"/>
      <c r="PYT64" s="15"/>
      <c r="PYU64" s="15"/>
      <c r="PYV64" s="15"/>
      <c r="PYW64" s="15"/>
      <c r="PYX64" s="15"/>
      <c r="PYY64" s="15"/>
      <c r="PYZ64" s="15"/>
      <c r="PZA64" s="15"/>
      <c r="PZB64" s="15"/>
      <c r="PZC64" s="15"/>
      <c r="PZD64" s="15"/>
      <c r="PZE64" s="15"/>
      <c r="PZF64" s="15"/>
      <c r="PZG64" s="15"/>
      <c r="PZH64" s="15"/>
      <c r="PZI64" s="15"/>
      <c r="PZJ64" s="15"/>
      <c r="PZK64" s="15"/>
      <c r="PZL64" s="15"/>
      <c r="PZM64" s="15"/>
      <c r="PZN64" s="15"/>
      <c r="PZO64" s="15"/>
      <c r="PZP64" s="15"/>
      <c r="PZQ64" s="15"/>
      <c r="PZR64" s="15"/>
      <c r="PZS64" s="15"/>
      <c r="PZT64" s="15"/>
      <c r="PZU64" s="15"/>
      <c r="PZV64" s="15"/>
      <c r="PZW64" s="15"/>
      <c r="PZX64" s="15"/>
      <c r="PZY64" s="15"/>
      <c r="PZZ64" s="15"/>
      <c r="QAA64" s="15"/>
      <c r="QAB64" s="15"/>
      <c r="QAC64" s="15"/>
      <c r="QAD64" s="15"/>
      <c r="QAE64" s="15"/>
      <c r="QAF64" s="15"/>
      <c r="QAG64" s="15"/>
      <c r="QAH64" s="15"/>
      <c r="QAI64" s="15"/>
      <c r="QAJ64" s="15"/>
      <c r="QAK64" s="15"/>
      <c r="QAL64" s="15"/>
      <c r="QAM64" s="15"/>
      <c r="QAN64" s="15"/>
      <c r="QAO64" s="15"/>
      <c r="QAP64" s="15"/>
      <c r="QAQ64" s="15"/>
      <c r="QAR64" s="15"/>
      <c r="QAS64" s="15"/>
      <c r="QAT64" s="15"/>
      <c r="QAU64" s="15"/>
      <c r="QAV64" s="15"/>
      <c r="QAW64" s="15"/>
      <c r="QAX64" s="15"/>
      <c r="QAY64" s="15"/>
      <c r="QAZ64" s="15"/>
      <c r="QBA64" s="15"/>
      <c r="QBB64" s="15"/>
      <c r="QBC64" s="15"/>
      <c r="QBD64" s="15"/>
      <c r="QBE64" s="15"/>
      <c r="QBF64" s="15"/>
      <c r="QBG64" s="15"/>
      <c r="QBH64" s="15"/>
      <c r="QBI64" s="15"/>
      <c r="QBJ64" s="15"/>
      <c r="QBK64" s="15"/>
      <c r="QBL64" s="15"/>
      <c r="QBM64" s="15"/>
      <c r="QBN64" s="15"/>
      <c r="QBO64" s="15"/>
      <c r="QBP64" s="15"/>
      <c r="QBQ64" s="15"/>
      <c r="QBR64" s="15"/>
      <c r="QBS64" s="15"/>
      <c r="QBT64" s="15"/>
      <c r="QBU64" s="15"/>
      <c r="QBV64" s="15"/>
      <c r="QBW64" s="15"/>
      <c r="QBX64" s="15"/>
      <c r="QBY64" s="15"/>
      <c r="QBZ64" s="15"/>
      <c r="QCA64" s="15"/>
      <c r="QCB64" s="15"/>
      <c r="QCC64" s="15"/>
      <c r="QCD64" s="15"/>
      <c r="QCE64" s="15"/>
      <c r="QCF64" s="15"/>
      <c r="QCG64" s="15"/>
      <c r="QCH64" s="15"/>
      <c r="QCI64" s="15"/>
      <c r="QCJ64" s="15"/>
      <c r="QCK64" s="15"/>
      <c r="QCL64" s="15"/>
      <c r="QCM64" s="15"/>
      <c r="QCN64" s="15"/>
      <c r="QCO64" s="15"/>
      <c r="QCP64" s="15"/>
      <c r="QCQ64" s="15"/>
      <c r="QCR64" s="15"/>
      <c r="QCS64" s="15"/>
      <c r="QCT64" s="15"/>
      <c r="QCU64" s="15"/>
      <c r="QCV64" s="15"/>
      <c r="QCW64" s="15"/>
      <c r="QCX64" s="15"/>
      <c r="QCY64" s="15"/>
      <c r="QCZ64" s="15"/>
      <c r="QDA64" s="15"/>
      <c r="QDB64" s="15"/>
      <c r="QDC64" s="15"/>
      <c r="QDD64" s="15"/>
      <c r="QDE64" s="15"/>
      <c r="QDF64" s="15"/>
      <c r="QDG64" s="15"/>
      <c r="QDH64" s="15"/>
      <c r="QDI64" s="15"/>
      <c r="QDJ64" s="15"/>
      <c r="QDK64" s="15"/>
      <c r="QDL64" s="15"/>
      <c r="QDM64" s="15"/>
      <c r="QDN64" s="15"/>
      <c r="QDO64" s="15"/>
      <c r="QDP64" s="15"/>
      <c r="QDQ64" s="15"/>
      <c r="QDR64" s="15"/>
      <c r="QDS64" s="15"/>
      <c r="QDT64" s="15"/>
      <c r="QDU64" s="15"/>
      <c r="QDV64" s="15"/>
      <c r="QDW64" s="15"/>
      <c r="QDX64" s="15"/>
      <c r="QDY64" s="15"/>
      <c r="QDZ64" s="15"/>
      <c r="QEA64" s="15"/>
      <c r="QEB64" s="15"/>
      <c r="QEC64" s="15"/>
      <c r="QED64" s="15"/>
      <c r="QEE64" s="15"/>
      <c r="QEF64" s="15"/>
      <c r="QEG64" s="15"/>
      <c r="QEH64" s="15"/>
      <c r="QEI64" s="15"/>
      <c r="QEJ64" s="15"/>
      <c r="QEK64" s="15"/>
      <c r="QEL64" s="15"/>
      <c r="QEM64" s="15"/>
      <c r="QEN64" s="15"/>
      <c r="QEO64" s="15"/>
      <c r="QEP64" s="15"/>
      <c r="QEQ64" s="15"/>
      <c r="QER64" s="15"/>
      <c r="QES64" s="15"/>
      <c r="QET64" s="15"/>
      <c r="QEU64" s="15"/>
      <c r="QEV64" s="15"/>
      <c r="QEW64" s="15"/>
      <c r="QEX64" s="15"/>
      <c r="QEY64" s="15"/>
      <c r="QEZ64" s="15"/>
      <c r="QFA64" s="15"/>
      <c r="QFB64" s="15"/>
      <c r="QFC64" s="15"/>
      <c r="QFD64" s="15"/>
      <c r="QFE64" s="15"/>
      <c r="QFF64" s="15"/>
      <c r="QFG64" s="15"/>
      <c r="QFH64" s="15"/>
      <c r="QFI64" s="15"/>
      <c r="QFJ64" s="15"/>
      <c r="QFK64" s="15"/>
      <c r="QFL64" s="15"/>
      <c r="QFM64" s="15"/>
      <c r="QFN64" s="15"/>
      <c r="QFO64" s="15"/>
      <c r="QFP64" s="15"/>
      <c r="QFQ64" s="15"/>
      <c r="QFR64" s="15"/>
      <c r="QFS64" s="15"/>
      <c r="QFT64" s="15"/>
      <c r="QFU64" s="15"/>
      <c r="QFV64" s="15"/>
      <c r="QFW64" s="15"/>
      <c r="QFX64" s="15"/>
      <c r="QFY64" s="15"/>
      <c r="QFZ64" s="15"/>
      <c r="QGA64" s="15"/>
      <c r="QGB64" s="15"/>
      <c r="QGC64" s="15"/>
      <c r="QGD64" s="15"/>
      <c r="QGE64" s="15"/>
      <c r="QGF64" s="15"/>
      <c r="QGG64" s="15"/>
      <c r="QGH64" s="15"/>
      <c r="QGI64" s="15"/>
      <c r="QGJ64" s="15"/>
      <c r="QGK64" s="15"/>
      <c r="QGL64" s="15"/>
      <c r="QGM64" s="15"/>
      <c r="QGN64" s="15"/>
      <c r="QGO64" s="15"/>
      <c r="QGP64" s="15"/>
      <c r="QGQ64" s="15"/>
      <c r="QGR64" s="15"/>
      <c r="QGS64" s="15"/>
      <c r="QGT64" s="15"/>
      <c r="QGU64" s="15"/>
      <c r="QGV64" s="15"/>
      <c r="QGW64" s="15"/>
      <c r="QGX64" s="15"/>
      <c r="QGY64" s="15"/>
      <c r="QGZ64" s="15"/>
      <c r="QHA64" s="15"/>
      <c r="QHB64" s="15"/>
      <c r="QHC64" s="15"/>
      <c r="QHD64" s="15"/>
      <c r="QHE64" s="15"/>
      <c r="QHF64" s="15"/>
      <c r="QHG64" s="15"/>
      <c r="QHH64" s="15"/>
      <c r="QHI64" s="15"/>
      <c r="QHJ64" s="15"/>
      <c r="QHK64" s="15"/>
      <c r="QHL64" s="15"/>
      <c r="QHM64" s="15"/>
      <c r="QHN64" s="15"/>
      <c r="QHO64" s="15"/>
      <c r="QHP64" s="15"/>
      <c r="QHQ64" s="15"/>
      <c r="QHR64" s="15"/>
      <c r="QHS64" s="15"/>
      <c r="QHT64" s="15"/>
      <c r="QHU64" s="15"/>
      <c r="QHV64" s="15"/>
      <c r="QHW64" s="15"/>
      <c r="QHX64" s="15"/>
      <c r="QHY64" s="15"/>
      <c r="QHZ64" s="15"/>
      <c r="QIA64" s="15"/>
      <c r="QIB64" s="15"/>
      <c r="QIC64" s="15"/>
      <c r="QID64" s="15"/>
      <c r="QIE64" s="15"/>
      <c r="QIF64" s="15"/>
      <c r="QIG64" s="15"/>
      <c r="QIH64" s="15"/>
      <c r="QII64" s="15"/>
      <c r="QIJ64" s="15"/>
      <c r="QIK64" s="15"/>
      <c r="QIL64" s="15"/>
      <c r="QIM64" s="15"/>
      <c r="QIN64" s="15"/>
      <c r="QIO64" s="15"/>
      <c r="QIP64" s="15"/>
      <c r="QIQ64" s="15"/>
      <c r="QIR64" s="15"/>
      <c r="QIS64" s="15"/>
      <c r="QIT64" s="15"/>
      <c r="QIU64" s="15"/>
      <c r="QIV64" s="15"/>
      <c r="QIW64" s="15"/>
      <c r="QIX64" s="15"/>
      <c r="QIY64" s="15"/>
      <c r="QIZ64" s="15"/>
      <c r="QJA64" s="15"/>
      <c r="QJB64" s="15"/>
      <c r="QJC64" s="15"/>
      <c r="QJD64" s="15"/>
      <c r="QJE64" s="15"/>
      <c r="QJF64" s="15"/>
      <c r="QJG64" s="15"/>
      <c r="QJH64" s="15"/>
      <c r="QJI64" s="15"/>
      <c r="QJJ64" s="15"/>
      <c r="QJK64" s="15"/>
      <c r="QJL64" s="15"/>
      <c r="QJM64" s="15"/>
      <c r="QJN64" s="15"/>
      <c r="QJO64" s="15"/>
      <c r="QJP64" s="15"/>
      <c r="QJQ64" s="15"/>
      <c r="QJR64" s="15"/>
      <c r="QJS64" s="15"/>
      <c r="QJT64" s="15"/>
      <c r="QJU64" s="15"/>
      <c r="QJV64" s="15"/>
      <c r="QJW64" s="15"/>
      <c r="QJX64" s="15"/>
      <c r="QJY64" s="15"/>
      <c r="QJZ64" s="15"/>
      <c r="QKA64" s="15"/>
      <c r="QKB64" s="15"/>
      <c r="QKC64" s="15"/>
      <c r="QKD64" s="15"/>
      <c r="QKE64" s="15"/>
      <c r="QKF64" s="15"/>
      <c r="QKG64" s="15"/>
      <c r="QKH64" s="15"/>
      <c r="QKI64" s="15"/>
      <c r="QKJ64" s="15"/>
      <c r="QKK64" s="15"/>
      <c r="QKL64" s="15"/>
      <c r="QKM64" s="15"/>
      <c r="QKN64" s="15"/>
      <c r="QKO64" s="15"/>
      <c r="QKP64" s="15"/>
      <c r="QKQ64" s="15"/>
      <c r="QKR64" s="15"/>
      <c r="QKS64" s="15"/>
      <c r="QKT64" s="15"/>
      <c r="QKU64" s="15"/>
      <c r="QKV64" s="15"/>
      <c r="QKW64" s="15"/>
      <c r="QKX64" s="15"/>
      <c r="QKY64" s="15"/>
      <c r="QKZ64" s="15"/>
      <c r="QLA64" s="15"/>
      <c r="QLB64" s="15"/>
      <c r="QLC64" s="15"/>
      <c r="QLD64" s="15"/>
      <c r="QLE64" s="15"/>
      <c r="QLF64" s="15"/>
      <c r="QLG64" s="15"/>
      <c r="QLH64" s="15"/>
      <c r="QLI64" s="15"/>
      <c r="QLJ64" s="15"/>
      <c r="QLK64" s="15"/>
      <c r="QLL64" s="15"/>
      <c r="QLM64" s="15"/>
      <c r="QLN64" s="15"/>
      <c r="QLO64" s="15"/>
      <c r="QLP64" s="15"/>
      <c r="QLQ64" s="15"/>
      <c r="QLR64" s="15"/>
      <c r="QLS64" s="15"/>
      <c r="QLT64" s="15"/>
      <c r="QLU64" s="15"/>
      <c r="QLV64" s="15"/>
      <c r="QLW64" s="15"/>
      <c r="QLX64" s="15"/>
      <c r="QLY64" s="15"/>
      <c r="QLZ64" s="15"/>
      <c r="QMA64" s="15"/>
      <c r="QMB64" s="15"/>
      <c r="QMC64" s="15"/>
      <c r="QMD64" s="15"/>
      <c r="QME64" s="15"/>
      <c r="QMF64" s="15"/>
      <c r="QMG64" s="15"/>
      <c r="QMH64" s="15"/>
      <c r="QMI64" s="15"/>
      <c r="QMJ64" s="15"/>
      <c r="QMK64" s="15"/>
      <c r="QML64" s="15"/>
      <c r="QMM64" s="15"/>
      <c r="QMN64" s="15"/>
      <c r="QMO64" s="15"/>
      <c r="QMP64" s="15"/>
      <c r="QMQ64" s="15"/>
      <c r="QMR64" s="15"/>
      <c r="QMS64" s="15"/>
      <c r="QMT64" s="15"/>
      <c r="QMU64" s="15"/>
      <c r="QMV64" s="15"/>
      <c r="QMW64" s="15"/>
      <c r="QMX64" s="15"/>
      <c r="QMY64" s="15"/>
      <c r="QMZ64" s="15"/>
      <c r="QNA64" s="15"/>
      <c r="QNB64" s="15"/>
      <c r="QNC64" s="15"/>
      <c r="QND64" s="15"/>
      <c r="QNE64" s="15"/>
      <c r="QNF64" s="15"/>
      <c r="QNG64" s="15"/>
      <c r="QNH64" s="15"/>
      <c r="QNI64" s="15"/>
      <c r="QNJ64" s="15"/>
      <c r="QNK64" s="15"/>
      <c r="QNL64" s="15"/>
      <c r="QNM64" s="15"/>
      <c r="QNN64" s="15"/>
      <c r="QNO64" s="15"/>
      <c r="QNP64" s="15"/>
      <c r="QNQ64" s="15"/>
      <c r="QNR64" s="15"/>
      <c r="QNS64" s="15"/>
      <c r="QNT64" s="15"/>
      <c r="QNU64" s="15"/>
      <c r="QNV64" s="15"/>
      <c r="QNW64" s="15"/>
      <c r="QNX64" s="15"/>
      <c r="QNY64" s="15"/>
      <c r="QNZ64" s="15"/>
      <c r="QOA64" s="15"/>
      <c r="QOB64" s="15"/>
      <c r="QOC64" s="15"/>
      <c r="QOD64" s="15"/>
      <c r="QOE64" s="15"/>
      <c r="QOF64" s="15"/>
      <c r="QOG64" s="15"/>
      <c r="QOH64" s="15"/>
      <c r="QOI64" s="15"/>
      <c r="QOJ64" s="15"/>
      <c r="QOK64" s="15"/>
      <c r="QOL64" s="15"/>
      <c r="QOM64" s="15"/>
      <c r="QON64" s="15"/>
      <c r="QOO64" s="15"/>
      <c r="QOP64" s="15"/>
      <c r="QOQ64" s="15"/>
      <c r="QOR64" s="15"/>
      <c r="QOS64" s="15"/>
      <c r="QOT64" s="15"/>
      <c r="QOU64" s="15"/>
      <c r="QOV64" s="15"/>
      <c r="QOW64" s="15"/>
      <c r="QOX64" s="15"/>
      <c r="QOY64" s="15"/>
      <c r="QOZ64" s="15"/>
      <c r="QPA64" s="15"/>
      <c r="QPB64" s="15"/>
      <c r="QPC64" s="15"/>
      <c r="QPD64" s="15"/>
      <c r="QPE64" s="15"/>
      <c r="QPF64" s="15"/>
      <c r="QPG64" s="15"/>
      <c r="QPH64" s="15"/>
      <c r="QPI64" s="15"/>
      <c r="QPJ64" s="15"/>
      <c r="QPK64" s="15"/>
      <c r="QPL64" s="15"/>
      <c r="QPM64" s="15"/>
      <c r="QPN64" s="15"/>
      <c r="QPO64" s="15"/>
      <c r="QPP64" s="15"/>
      <c r="QPQ64" s="15"/>
      <c r="QPR64" s="15"/>
      <c r="QPS64" s="15"/>
      <c r="QPT64" s="15"/>
      <c r="QPU64" s="15"/>
      <c r="QPV64" s="15"/>
      <c r="QPW64" s="15"/>
      <c r="QPX64" s="15"/>
      <c r="QPY64" s="15"/>
      <c r="QPZ64" s="15"/>
      <c r="QQA64" s="15"/>
      <c r="QQB64" s="15"/>
      <c r="QQC64" s="15"/>
      <c r="QQD64" s="15"/>
      <c r="QQE64" s="15"/>
      <c r="QQF64" s="15"/>
      <c r="QQG64" s="15"/>
      <c r="QQH64" s="15"/>
      <c r="QQI64" s="15"/>
      <c r="QQJ64" s="15"/>
      <c r="QQK64" s="15"/>
      <c r="QQL64" s="15"/>
      <c r="QQM64" s="15"/>
      <c r="QQN64" s="15"/>
      <c r="QQO64" s="15"/>
      <c r="QQP64" s="15"/>
      <c r="QQQ64" s="15"/>
      <c r="QQR64" s="15"/>
      <c r="QQS64" s="15"/>
      <c r="QQT64" s="15"/>
      <c r="QQU64" s="15"/>
      <c r="QQV64" s="15"/>
      <c r="QQW64" s="15"/>
      <c r="QQX64" s="15"/>
      <c r="QQY64" s="15"/>
      <c r="QQZ64" s="15"/>
      <c r="QRA64" s="15"/>
      <c r="QRB64" s="15"/>
      <c r="QRC64" s="15"/>
      <c r="QRD64" s="15"/>
      <c r="QRE64" s="15"/>
      <c r="QRF64" s="15"/>
      <c r="QRG64" s="15"/>
      <c r="QRH64" s="15"/>
      <c r="QRI64" s="15"/>
      <c r="QRJ64" s="15"/>
      <c r="QRK64" s="15"/>
      <c r="QRL64" s="15"/>
      <c r="QRM64" s="15"/>
      <c r="QRN64" s="15"/>
      <c r="QRO64" s="15"/>
      <c r="QRP64" s="15"/>
      <c r="QRQ64" s="15"/>
      <c r="QRR64" s="15"/>
      <c r="QRS64" s="15"/>
      <c r="QRT64" s="15"/>
      <c r="QRU64" s="15"/>
      <c r="QRV64" s="15"/>
      <c r="QRW64" s="15"/>
      <c r="QRX64" s="15"/>
      <c r="QRY64" s="15"/>
      <c r="QRZ64" s="15"/>
      <c r="QSA64" s="15"/>
      <c r="QSB64" s="15"/>
      <c r="QSC64" s="15"/>
      <c r="QSD64" s="15"/>
      <c r="QSE64" s="15"/>
      <c r="QSF64" s="15"/>
      <c r="QSG64" s="15"/>
      <c r="QSH64" s="15"/>
      <c r="QSI64" s="15"/>
      <c r="QSJ64" s="15"/>
      <c r="QSK64" s="15"/>
      <c r="QSL64" s="15"/>
      <c r="QSM64" s="15"/>
      <c r="QSN64" s="15"/>
      <c r="QSO64" s="15"/>
      <c r="QSP64" s="15"/>
      <c r="QSQ64" s="15"/>
      <c r="QSR64" s="15"/>
      <c r="QSS64" s="15"/>
      <c r="QST64" s="15"/>
      <c r="QSU64" s="15"/>
      <c r="QSV64" s="15"/>
      <c r="QSW64" s="15"/>
      <c r="QSX64" s="15"/>
      <c r="QSY64" s="15"/>
      <c r="QSZ64" s="15"/>
      <c r="QTA64" s="15"/>
      <c r="QTB64" s="15"/>
      <c r="QTC64" s="15"/>
      <c r="QTD64" s="15"/>
      <c r="QTE64" s="15"/>
      <c r="QTF64" s="15"/>
      <c r="QTG64" s="15"/>
      <c r="QTH64" s="15"/>
      <c r="QTI64" s="15"/>
      <c r="QTJ64" s="15"/>
      <c r="QTK64" s="15"/>
      <c r="QTL64" s="15"/>
      <c r="QTM64" s="15"/>
      <c r="QTN64" s="15"/>
      <c r="QTO64" s="15"/>
      <c r="QTP64" s="15"/>
      <c r="QTQ64" s="15"/>
      <c r="QTR64" s="15"/>
      <c r="QTS64" s="15"/>
      <c r="QTT64" s="15"/>
      <c r="QTU64" s="15"/>
      <c r="QTV64" s="15"/>
      <c r="QTW64" s="15"/>
      <c r="QTX64" s="15"/>
      <c r="QTY64" s="15"/>
      <c r="QTZ64" s="15"/>
      <c r="QUA64" s="15"/>
      <c r="QUB64" s="15"/>
      <c r="QUC64" s="15"/>
      <c r="QUD64" s="15"/>
      <c r="QUE64" s="15"/>
      <c r="QUF64" s="15"/>
      <c r="QUG64" s="15"/>
      <c r="QUH64" s="15"/>
      <c r="QUI64" s="15"/>
      <c r="QUJ64" s="15"/>
      <c r="QUK64" s="15"/>
      <c r="QUL64" s="15"/>
      <c r="QUM64" s="15"/>
      <c r="QUN64" s="15"/>
      <c r="QUO64" s="15"/>
      <c r="QUP64" s="15"/>
      <c r="QUQ64" s="15"/>
      <c r="QUR64" s="15"/>
      <c r="QUS64" s="15"/>
      <c r="QUT64" s="15"/>
      <c r="QUU64" s="15"/>
      <c r="QUV64" s="15"/>
      <c r="QUW64" s="15"/>
      <c r="QUX64" s="15"/>
      <c r="QUY64" s="15"/>
      <c r="QUZ64" s="15"/>
      <c r="QVA64" s="15"/>
      <c r="QVB64" s="15"/>
      <c r="QVC64" s="15"/>
      <c r="QVD64" s="15"/>
      <c r="QVE64" s="15"/>
      <c r="QVF64" s="15"/>
      <c r="QVG64" s="15"/>
      <c r="QVH64" s="15"/>
      <c r="QVI64" s="15"/>
      <c r="QVJ64" s="15"/>
      <c r="QVK64" s="15"/>
      <c r="QVL64" s="15"/>
      <c r="QVM64" s="15"/>
      <c r="QVN64" s="15"/>
      <c r="QVO64" s="15"/>
      <c r="QVP64" s="15"/>
      <c r="QVQ64" s="15"/>
      <c r="QVR64" s="15"/>
      <c r="QVS64" s="15"/>
      <c r="QVT64" s="15"/>
      <c r="QVU64" s="15"/>
      <c r="QVV64" s="15"/>
      <c r="QVW64" s="15"/>
      <c r="QVX64" s="15"/>
      <c r="QVY64" s="15"/>
      <c r="QVZ64" s="15"/>
      <c r="QWA64" s="15"/>
      <c r="QWB64" s="15"/>
      <c r="QWC64" s="15"/>
      <c r="QWD64" s="15"/>
      <c r="QWE64" s="15"/>
      <c r="QWF64" s="15"/>
      <c r="QWG64" s="15"/>
      <c r="QWH64" s="15"/>
      <c r="QWI64" s="15"/>
      <c r="QWJ64" s="15"/>
      <c r="QWK64" s="15"/>
      <c r="QWL64" s="15"/>
      <c r="QWM64" s="15"/>
      <c r="QWN64" s="15"/>
      <c r="QWO64" s="15"/>
      <c r="QWP64" s="15"/>
      <c r="QWQ64" s="15"/>
      <c r="QWR64" s="15"/>
      <c r="QWS64" s="15"/>
      <c r="QWT64" s="15"/>
      <c r="QWU64" s="15"/>
      <c r="QWV64" s="15"/>
      <c r="QWW64" s="15"/>
      <c r="QWX64" s="15"/>
      <c r="QWY64" s="15"/>
      <c r="QWZ64" s="15"/>
      <c r="QXA64" s="15"/>
      <c r="QXB64" s="15"/>
      <c r="QXC64" s="15"/>
      <c r="QXD64" s="15"/>
      <c r="QXE64" s="15"/>
      <c r="QXF64" s="15"/>
      <c r="QXG64" s="15"/>
      <c r="QXH64" s="15"/>
      <c r="QXI64" s="15"/>
      <c r="QXJ64" s="15"/>
      <c r="QXK64" s="15"/>
      <c r="QXL64" s="15"/>
      <c r="QXM64" s="15"/>
      <c r="QXN64" s="15"/>
      <c r="QXO64" s="15"/>
      <c r="QXP64" s="15"/>
      <c r="QXQ64" s="15"/>
      <c r="QXR64" s="15"/>
      <c r="QXS64" s="15"/>
      <c r="QXT64" s="15"/>
      <c r="QXU64" s="15"/>
      <c r="QXV64" s="15"/>
      <c r="QXW64" s="15"/>
      <c r="QXX64" s="15"/>
      <c r="QXY64" s="15"/>
      <c r="QXZ64" s="15"/>
      <c r="QYA64" s="15"/>
      <c r="QYB64" s="15"/>
      <c r="QYC64" s="15"/>
      <c r="QYD64" s="15"/>
      <c r="QYE64" s="15"/>
      <c r="QYF64" s="15"/>
      <c r="QYG64" s="15"/>
      <c r="QYH64" s="15"/>
      <c r="QYI64" s="15"/>
      <c r="QYJ64" s="15"/>
      <c r="QYK64" s="15"/>
      <c r="QYL64" s="15"/>
      <c r="QYM64" s="15"/>
      <c r="QYN64" s="15"/>
      <c r="QYO64" s="15"/>
      <c r="QYP64" s="15"/>
      <c r="QYQ64" s="15"/>
      <c r="QYR64" s="15"/>
      <c r="QYS64" s="15"/>
      <c r="QYT64" s="15"/>
      <c r="QYU64" s="15"/>
      <c r="QYV64" s="15"/>
      <c r="QYW64" s="15"/>
      <c r="QYX64" s="15"/>
      <c r="QYY64" s="15"/>
      <c r="QYZ64" s="15"/>
      <c r="QZA64" s="15"/>
      <c r="QZB64" s="15"/>
      <c r="QZC64" s="15"/>
      <c r="QZD64" s="15"/>
      <c r="QZE64" s="15"/>
      <c r="QZF64" s="15"/>
      <c r="QZG64" s="15"/>
      <c r="QZH64" s="15"/>
      <c r="QZI64" s="15"/>
      <c r="QZJ64" s="15"/>
      <c r="QZK64" s="15"/>
      <c r="QZL64" s="15"/>
      <c r="QZM64" s="15"/>
      <c r="QZN64" s="15"/>
      <c r="QZO64" s="15"/>
      <c r="QZP64" s="15"/>
      <c r="QZQ64" s="15"/>
      <c r="QZR64" s="15"/>
      <c r="QZS64" s="15"/>
      <c r="QZT64" s="15"/>
      <c r="QZU64" s="15"/>
      <c r="QZV64" s="15"/>
      <c r="QZW64" s="15"/>
      <c r="QZX64" s="15"/>
      <c r="QZY64" s="15"/>
      <c r="QZZ64" s="15"/>
      <c r="RAA64" s="15"/>
      <c r="RAB64" s="15"/>
      <c r="RAC64" s="15"/>
      <c r="RAD64" s="15"/>
      <c r="RAE64" s="15"/>
      <c r="RAF64" s="15"/>
      <c r="RAG64" s="15"/>
      <c r="RAH64" s="15"/>
      <c r="RAI64" s="15"/>
      <c r="RAJ64" s="15"/>
      <c r="RAK64" s="15"/>
      <c r="RAL64" s="15"/>
      <c r="RAM64" s="15"/>
      <c r="RAN64" s="15"/>
      <c r="RAO64" s="15"/>
      <c r="RAP64" s="15"/>
      <c r="RAQ64" s="15"/>
      <c r="RAR64" s="15"/>
      <c r="RAS64" s="15"/>
      <c r="RAT64" s="15"/>
      <c r="RAU64" s="15"/>
      <c r="RAV64" s="15"/>
      <c r="RAW64" s="15"/>
      <c r="RAX64" s="15"/>
      <c r="RAY64" s="15"/>
      <c r="RAZ64" s="15"/>
      <c r="RBA64" s="15"/>
      <c r="RBB64" s="15"/>
      <c r="RBC64" s="15"/>
      <c r="RBD64" s="15"/>
      <c r="RBE64" s="15"/>
      <c r="RBF64" s="15"/>
      <c r="RBG64" s="15"/>
      <c r="RBH64" s="15"/>
      <c r="RBI64" s="15"/>
      <c r="RBJ64" s="15"/>
      <c r="RBK64" s="15"/>
      <c r="RBL64" s="15"/>
      <c r="RBM64" s="15"/>
      <c r="RBN64" s="15"/>
      <c r="RBO64" s="15"/>
      <c r="RBP64" s="15"/>
      <c r="RBQ64" s="15"/>
      <c r="RBR64" s="15"/>
      <c r="RBS64" s="15"/>
      <c r="RBT64" s="15"/>
      <c r="RBU64" s="15"/>
      <c r="RBV64" s="15"/>
      <c r="RBW64" s="15"/>
      <c r="RBX64" s="15"/>
      <c r="RBY64" s="15"/>
      <c r="RBZ64" s="15"/>
      <c r="RCA64" s="15"/>
      <c r="RCB64" s="15"/>
      <c r="RCC64" s="15"/>
      <c r="RCD64" s="15"/>
      <c r="RCE64" s="15"/>
      <c r="RCF64" s="15"/>
      <c r="RCG64" s="15"/>
      <c r="RCH64" s="15"/>
      <c r="RCI64" s="15"/>
      <c r="RCJ64" s="15"/>
      <c r="RCK64" s="15"/>
      <c r="RCL64" s="15"/>
      <c r="RCM64" s="15"/>
      <c r="RCN64" s="15"/>
      <c r="RCO64" s="15"/>
      <c r="RCP64" s="15"/>
      <c r="RCQ64" s="15"/>
      <c r="RCR64" s="15"/>
      <c r="RCS64" s="15"/>
      <c r="RCT64" s="15"/>
      <c r="RCU64" s="15"/>
      <c r="RCV64" s="15"/>
      <c r="RCW64" s="15"/>
      <c r="RCX64" s="15"/>
      <c r="RCY64" s="15"/>
      <c r="RCZ64" s="15"/>
      <c r="RDA64" s="15"/>
      <c r="RDB64" s="15"/>
      <c r="RDC64" s="15"/>
      <c r="RDD64" s="15"/>
      <c r="RDE64" s="15"/>
      <c r="RDF64" s="15"/>
      <c r="RDG64" s="15"/>
      <c r="RDH64" s="15"/>
      <c r="RDI64" s="15"/>
      <c r="RDJ64" s="15"/>
      <c r="RDK64" s="15"/>
      <c r="RDL64" s="15"/>
      <c r="RDM64" s="15"/>
      <c r="RDN64" s="15"/>
      <c r="RDO64" s="15"/>
      <c r="RDP64" s="15"/>
      <c r="RDQ64" s="15"/>
      <c r="RDR64" s="15"/>
      <c r="RDS64" s="15"/>
      <c r="RDT64" s="15"/>
      <c r="RDU64" s="15"/>
      <c r="RDV64" s="15"/>
      <c r="RDW64" s="15"/>
      <c r="RDX64" s="15"/>
      <c r="RDY64" s="15"/>
      <c r="RDZ64" s="15"/>
      <c r="REA64" s="15"/>
      <c r="REB64" s="15"/>
      <c r="REC64" s="15"/>
      <c r="RED64" s="15"/>
      <c r="REE64" s="15"/>
      <c r="REF64" s="15"/>
      <c r="REG64" s="15"/>
      <c r="REH64" s="15"/>
      <c r="REI64" s="15"/>
      <c r="REJ64" s="15"/>
      <c r="REK64" s="15"/>
      <c r="REL64" s="15"/>
      <c r="REM64" s="15"/>
      <c r="REN64" s="15"/>
      <c r="REO64" s="15"/>
      <c r="REP64" s="15"/>
      <c r="REQ64" s="15"/>
      <c r="RER64" s="15"/>
      <c r="RES64" s="15"/>
      <c r="RET64" s="15"/>
      <c r="REU64" s="15"/>
      <c r="REV64" s="15"/>
      <c r="REW64" s="15"/>
      <c r="REX64" s="15"/>
      <c r="REY64" s="15"/>
      <c r="REZ64" s="15"/>
      <c r="RFA64" s="15"/>
      <c r="RFB64" s="15"/>
      <c r="RFC64" s="15"/>
      <c r="RFD64" s="15"/>
      <c r="RFE64" s="15"/>
      <c r="RFF64" s="15"/>
      <c r="RFG64" s="15"/>
      <c r="RFH64" s="15"/>
      <c r="RFI64" s="15"/>
      <c r="RFJ64" s="15"/>
      <c r="RFK64" s="15"/>
      <c r="RFL64" s="15"/>
      <c r="RFM64" s="15"/>
      <c r="RFN64" s="15"/>
      <c r="RFO64" s="15"/>
      <c r="RFP64" s="15"/>
      <c r="RFQ64" s="15"/>
      <c r="RFR64" s="15"/>
      <c r="RFS64" s="15"/>
      <c r="RFT64" s="15"/>
      <c r="RFU64" s="15"/>
      <c r="RFV64" s="15"/>
      <c r="RFW64" s="15"/>
      <c r="RFX64" s="15"/>
      <c r="RFY64" s="15"/>
      <c r="RFZ64" s="15"/>
      <c r="RGA64" s="15"/>
      <c r="RGB64" s="15"/>
      <c r="RGC64" s="15"/>
      <c r="RGD64" s="15"/>
      <c r="RGE64" s="15"/>
      <c r="RGF64" s="15"/>
      <c r="RGG64" s="15"/>
      <c r="RGH64" s="15"/>
      <c r="RGI64" s="15"/>
      <c r="RGJ64" s="15"/>
      <c r="RGK64" s="15"/>
      <c r="RGL64" s="15"/>
      <c r="RGM64" s="15"/>
      <c r="RGN64" s="15"/>
      <c r="RGO64" s="15"/>
      <c r="RGP64" s="15"/>
      <c r="RGQ64" s="15"/>
      <c r="RGR64" s="15"/>
      <c r="RGS64" s="15"/>
      <c r="RGT64" s="15"/>
      <c r="RGU64" s="15"/>
      <c r="RGV64" s="15"/>
      <c r="RGW64" s="15"/>
      <c r="RGX64" s="15"/>
      <c r="RGY64" s="15"/>
      <c r="RGZ64" s="15"/>
      <c r="RHA64" s="15"/>
      <c r="RHB64" s="15"/>
      <c r="RHC64" s="15"/>
      <c r="RHD64" s="15"/>
      <c r="RHE64" s="15"/>
      <c r="RHF64" s="15"/>
      <c r="RHG64" s="15"/>
      <c r="RHH64" s="15"/>
      <c r="RHI64" s="15"/>
      <c r="RHJ64" s="15"/>
      <c r="RHK64" s="15"/>
      <c r="RHL64" s="15"/>
      <c r="RHM64" s="15"/>
      <c r="RHN64" s="15"/>
      <c r="RHO64" s="15"/>
      <c r="RHP64" s="15"/>
      <c r="RHQ64" s="15"/>
      <c r="RHR64" s="15"/>
      <c r="RHS64" s="15"/>
      <c r="RHT64" s="15"/>
      <c r="RHU64" s="15"/>
      <c r="RHV64" s="15"/>
      <c r="RHW64" s="15"/>
      <c r="RHX64" s="15"/>
      <c r="RHY64" s="15"/>
      <c r="RHZ64" s="15"/>
      <c r="RIA64" s="15"/>
      <c r="RIB64" s="15"/>
      <c r="RIC64" s="15"/>
      <c r="RID64" s="15"/>
      <c r="RIE64" s="15"/>
      <c r="RIF64" s="15"/>
      <c r="RIG64" s="15"/>
      <c r="RIH64" s="15"/>
      <c r="RII64" s="15"/>
      <c r="RIJ64" s="15"/>
      <c r="RIK64" s="15"/>
      <c r="RIL64" s="15"/>
      <c r="RIM64" s="15"/>
      <c r="RIN64" s="15"/>
      <c r="RIO64" s="15"/>
      <c r="RIP64" s="15"/>
      <c r="RIQ64" s="15"/>
      <c r="RIR64" s="15"/>
      <c r="RIS64" s="15"/>
      <c r="RIT64" s="15"/>
      <c r="RIU64" s="15"/>
      <c r="RIV64" s="15"/>
      <c r="RIW64" s="15"/>
      <c r="RIX64" s="15"/>
      <c r="RIY64" s="15"/>
      <c r="RIZ64" s="15"/>
      <c r="RJA64" s="15"/>
      <c r="RJB64" s="15"/>
      <c r="RJC64" s="15"/>
      <c r="RJD64" s="15"/>
      <c r="RJE64" s="15"/>
      <c r="RJF64" s="15"/>
      <c r="RJG64" s="15"/>
      <c r="RJH64" s="15"/>
      <c r="RJI64" s="15"/>
      <c r="RJJ64" s="15"/>
      <c r="RJK64" s="15"/>
      <c r="RJL64" s="15"/>
      <c r="RJM64" s="15"/>
      <c r="RJN64" s="15"/>
      <c r="RJO64" s="15"/>
      <c r="RJP64" s="15"/>
      <c r="RJQ64" s="15"/>
      <c r="RJR64" s="15"/>
      <c r="RJS64" s="15"/>
      <c r="RJT64" s="15"/>
      <c r="RJU64" s="15"/>
      <c r="RJV64" s="15"/>
      <c r="RJW64" s="15"/>
      <c r="RJX64" s="15"/>
      <c r="RJY64" s="15"/>
      <c r="RJZ64" s="15"/>
      <c r="RKA64" s="15"/>
      <c r="RKB64" s="15"/>
      <c r="RKC64" s="15"/>
      <c r="RKD64" s="15"/>
      <c r="RKE64" s="15"/>
      <c r="RKF64" s="15"/>
      <c r="RKG64" s="15"/>
      <c r="RKH64" s="15"/>
      <c r="RKI64" s="15"/>
      <c r="RKJ64" s="15"/>
      <c r="RKK64" s="15"/>
      <c r="RKL64" s="15"/>
      <c r="RKM64" s="15"/>
      <c r="RKN64" s="15"/>
      <c r="RKO64" s="15"/>
      <c r="RKP64" s="15"/>
      <c r="RKQ64" s="15"/>
      <c r="RKR64" s="15"/>
      <c r="RKS64" s="15"/>
      <c r="RKT64" s="15"/>
      <c r="RKU64" s="15"/>
      <c r="RKV64" s="15"/>
      <c r="RKW64" s="15"/>
      <c r="RKX64" s="15"/>
      <c r="RKY64" s="15"/>
      <c r="RKZ64" s="15"/>
      <c r="RLA64" s="15"/>
      <c r="RLB64" s="15"/>
      <c r="RLC64" s="15"/>
      <c r="RLD64" s="15"/>
      <c r="RLE64" s="15"/>
      <c r="RLF64" s="15"/>
      <c r="RLG64" s="15"/>
      <c r="RLH64" s="15"/>
      <c r="RLI64" s="15"/>
      <c r="RLJ64" s="15"/>
      <c r="RLK64" s="15"/>
      <c r="RLL64" s="15"/>
      <c r="RLM64" s="15"/>
      <c r="RLN64" s="15"/>
      <c r="RLO64" s="15"/>
      <c r="RLP64" s="15"/>
      <c r="RLQ64" s="15"/>
      <c r="RLR64" s="15"/>
      <c r="RLS64" s="15"/>
      <c r="RLT64" s="15"/>
      <c r="RLU64" s="15"/>
      <c r="RLV64" s="15"/>
      <c r="RLW64" s="15"/>
      <c r="RLX64" s="15"/>
      <c r="RLY64" s="15"/>
      <c r="RLZ64" s="15"/>
      <c r="RMA64" s="15"/>
      <c r="RMB64" s="15"/>
      <c r="RMC64" s="15"/>
      <c r="RMD64" s="15"/>
      <c r="RME64" s="15"/>
      <c r="RMF64" s="15"/>
      <c r="RMG64" s="15"/>
      <c r="RMH64" s="15"/>
      <c r="RMI64" s="15"/>
      <c r="RMJ64" s="15"/>
      <c r="RMK64" s="15"/>
      <c r="RML64" s="15"/>
      <c r="RMM64" s="15"/>
      <c r="RMN64" s="15"/>
      <c r="RMO64" s="15"/>
      <c r="RMP64" s="15"/>
      <c r="RMQ64" s="15"/>
      <c r="RMR64" s="15"/>
      <c r="RMS64" s="15"/>
      <c r="RMT64" s="15"/>
      <c r="RMU64" s="15"/>
      <c r="RMV64" s="15"/>
      <c r="RMW64" s="15"/>
      <c r="RMX64" s="15"/>
      <c r="RMY64" s="15"/>
      <c r="RMZ64" s="15"/>
      <c r="RNA64" s="15"/>
      <c r="RNB64" s="15"/>
      <c r="RNC64" s="15"/>
      <c r="RND64" s="15"/>
      <c r="RNE64" s="15"/>
      <c r="RNF64" s="15"/>
      <c r="RNG64" s="15"/>
      <c r="RNH64" s="15"/>
      <c r="RNI64" s="15"/>
      <c r="RNJ64" s="15"/>
      <c r="RNK64" s="15"/>
      <c r="RNL64" s="15"/>
      <c r="RNM64" s="15"/>
      <c r="RNN64" s="15"/>
      <c r="RNO64" s="15"/>
      <c r="RNP64" s="15"/>
      <c r="RNQ64" s="15"/>
      <c r="RNR64" s="15"/>
      <c r="RNS64" s="15"/>
      <c r="RNT64" s="15"/>
      <c r="RNU64" s="15"/>
      <c r="RNV64" s="15"/>
      <c r="RNW64" s="15"/>
      <c r="RNX64" s="15"/>
      <c r="RNY64" s="15"/>
      <c r="RNZ64" s="15"/>
      <c r="ROA64" s="15"/>
      <c r="ROB64" s="15"/>
      <c r="ROC64" s="15"/>
      <c r="ROD64" s="15"/>
      <c r="ROE64" s="15"/>
      <c r="ROF64" s="15"/>
      <c r="ROG64" s="15"/>
      <c r="ROH64" s="15"/>
      <c r="ROI64" s="15"/>
      <c r="ROJ64" s="15"/>
      <c r="ROK64" s="15"/>
      <c r="ROL64" s="15"/>
      <c r="ROM64" s="15"/>
      <c r="RON64" s="15"/>
      <c r="ROO64" s="15"/>
      <c r="ROP64" s="15"/>
      <c r="ROQ64" s="15"/>
      <c r="ROR64" s="15"/>
      <c r="ROS64" s="15"/>
      <c r="ROT64" s="15"/>
      <c r="ROU64" s="15"/>
      <c r="ROV64" s="15"/>
      <c r="ROW64" s="15"/>
      <c r="ROX64" s="15"/>
      <c r="ROY64" s="15"/>
      <c r="ROZ64" s="15"/>
      <c r="RPA64" s="15"/>
      <c r="RPB64" s="15"/>
      <c r="RPC64" s="15"/>
      <c r="RPD64" s="15"/>
      <c r="RPE64" s="15"/>
      <c r="RPF64" s="15"/>
      <c r="RPG64" s="15"/>
      <c r="RPH64" s="15"/>
      <c r="RPI64" s="15"/>
      <c r="RPJ64" s="15"/>
      <c r="RPK64" s="15"/>
      <c r="RPL64" s="15"/>
      <c r="RPM64" s="15"/>
      <c r="RPN64" s="15"/>
      <c r="RPO64" s="15"/>
      <c r="RPP64" s="15"/>
      <c r="RPQ64" s="15"/>
      <c r="RPR64" s="15"/>
      <c r="RPS64" s="15"/>
      <c r="RPT64" s="15"/>
      <c r="RPU64" s="15"/>
      <c r="RPV64" s="15"/>
      <c r="RPW64" s="15"/>
      <c r="RPX64" s="15"/>
      <c r="RPY64" s="15"/>
      <c r="RPZ64" s="15"/>
      <c r="RQA64" s="15"/>
      <c r="RQB64" s="15"/>
      <c r="RQC64" s="15"/>
      <c r="RQD64" s="15"/>
      <c r="RQE64" s="15"/>
      <c r="RQF64" s="15"/>
      <c r="RQG64" s="15"/>
      <c r="RQH64" s="15"/>
      <c r="RQI64" s="15"/>
      <c r="RQJ64" s="15"/>
      <c r="RQK64" s="15"/>
      <c r="RQL64" s="15"/>
      <c r="RQM64" s="15"/>
      <c r="RQN64" s="15"/>
      <c r="RQO64" s="15"/>
      <c r="RQP64" s="15"/>
      <c r="RQQ64" s="15"/>
      <c r="RQR64" s="15"/>
      <c r="RQS64" s="15"/>
      <c r="RQT64" s="15"/>
      <c r="RQU64" s="15"/>
      <c r="RQV64" s="15"/>
      <c r="RQW64" s="15"/>
      <c r="RQX64" s="15"/>
      <c r="RQY64" s="15"/>
      <c r="RQZ64" s="15"/>
      <c r="RRA64" s="15"/>
      <c r="RRB64" s="15"/>
      <c r="RRC64" s="15"/>
      <c r="RRD64" s="15"/>
      <c r="RRE64" s="15"/>
      <c r="RRF64" s="15"/>
      <c r="RRG64" s="15"/>
      <c r="RRH64" s="15"/>
      <c r="RRI64" s="15"/>
      <c r="RRJ64" s="15"/>
      <c r="RRK64" s="15"/>
      <c r="RRL64" s="15"/>
      <c r="RRM64" s="15"/>
      <c r="RRN64" s="15"/>
      <c r="RRO64" s="15"/>
      <c r="RRP64" s="15"/>
      <c r="RRQ64" s="15"/>
      <c r="RRR64" s="15"/>
      <c r="RRS64" s="15"/>
      <c r="RRT64" s="15"/>
      <c r="RRU64" s="15"/>
      <c r="RRV64" s="15"/>
      <c r="RRW64" s="15"/>
      <c r="RRX64" s="15"/>
      <c r="RRY64" s="15"/>
      <c r="RRZ64" s="15"/>
      <c r="RSA64" s="15"/>
      <c r="RSB64" s="15"/>
      <c r="RSC64" s="15"/>
      <c r="RSD64" s="15"/>
      <c r="RSE64" s="15"/>
      <c r="RSF64" s="15"/>
      <c r="RSG64" s="15"/>
      <c r="RSH64" s="15"/>
      <c r="RSI64" s="15"/>
      <c r="RSJ64" s="15"/>
      <c r="RSK64" s="15"/>
      <c r="RSL64" s="15"/>
      <c r="RSM64" s="15"/>
      <c r="RSN64" s="15"/>
      <c r="RSO64" s="15"/>
      <c r="RSP64" s="15"/>
      <c r="RSQ64" s="15"/>
      <c r="RSR64" s="15"/>
      <c r="RSS64" s="15"/>
      <c r="RST64" s="15"/>
      <c r="RSU64" s="15"/>
      <c r="RSV64" s="15"/>
      <c r="RSW64" s="15"/>
      <c r="RSX64" s="15"/>
      <c r="RSY64" s="15"/>
      <c r="RSZ64" s="15"/>
      <c r="RTA64" s="15"/>
      <c r="RTB64" s="15"/>
      <c r="RTC64" s="15"/>
      <c r="RTD64" s="15"/>
      <c r="RTE64" s="15"/>
      <c r="RTF64" s="15"/>
      <c r="RTG64" s="15"/>
      <c r="RTH64" s="15"/>
      <c r="RTI64" s="15"/>
      <c r="RTJ64" s="15"/>
      <c r="RTK64" s="15"/>
      <c r="RTL64" s="15"/>
      <c r="RTM64" s="15"/>
      <c r="RTN64" s="15"/>
      <c r="RTO64" s="15"/>
      <c r="RTP64" s="15"/>
      <c r="RTQ64" s="15"/>
      <c r="RTR64" s="15"/>
      <c r="RTS64" s="15"/>
      <c r="RTT64" s="15"/>
      <c r="RTU64" s="15"/>
      <c r="RTV64" s="15"/>
      <c r="RTW64" s="15"/>
      <c r="RTX64" s="15"/>
      <c r="RTY64" s="15"/>
      <c r="RTZ64" s="15"/>
      <c r="RUA64" s="15"/>
      <c r="RUB64" s="15"/>
      <c r="RUC64" s="15"/>
      <c r="RUD64" s="15"/>
      <c r="RUE64" s="15"/>
      <c r="RUF64" s="15"/>
      <c r="RUG64" s="15"/>
      <c r="RUH64" s="15"/>
      <c r="RUI64" s="15"/>
      <c r="RUJ64" s="15"/>
      <c r="RUK64" s="15"/>
      <c r="RUL64" s="15"/>
      <c r="RUM64" s="15"/>
      <c r="RUN64" s="15"/>
      <c r="RUO64" s="15"/>
      <c r="RUP64" s="15"/>
      <c r="RUQ64" s="15"/>
      <c r="RUR64" s="15"/>
      <c r="RUS64" s="15"/>
      <c r="RUT64" s="15"/>
      <c r="RUU64" s="15"/>
      <c r="RUV64" s="15"/>
      <c r="RUW64" s="15"/>
      <c r="RUX64" s="15"/>
      <c r="RUY64" s="15"/>
      <c r="RUZ64" s="15"/>
      <c r="RVA64" s="15"/>
      <c r="RVB64" s="15"/>
      <c r="RVC64" s="15"/>
      <c r="RVD64" s="15"/>
      <c r="RVE64" s="15"/>
      <c r="RVF64" s="15"/>
      <c r="RVG64" s="15"/>
      <c r="RVH64" s="15"/>
      <c r="RVI64" s="15"/>
      <c r="RVJ64" s="15"/>
      <c r="RVK64" s="15"/>
      <c r="RVL64" s="15"/>
      <c r="RVM64" s="15"/>
      <c r="RVN64" s="15"/>
      <c r="RVO64" s="15"/>
      <c r="RVP64" s="15"/>
      <c r="RVQ64" s="15"/>
      <c r="RVR64" s="15"/>
      <c r="RVS64" s="15"/>
      <c r="RVT64" s="15"/>
      <c r="RVU64" s="15"/>
      <c r="RVV64" s="15"/>
      <c r="RVW64" s="15"/>
      <c r="RVX64" s="15"/>
      <c r="RVY64" s="15"/>
      <c r="RVZ64" s="15"/>
      <c r="RWA64" s="15"/>
      <c r="RWB64" s="15"/>
      <c r="RWC64" s="15"/>
      <c r="RWD64" s="15"/>
      <c r="RWE64" s="15"/>
      <c r="RWF64" s="15"/>
      <c r="RWG64" s="15"/>
      <c r="RWH64" s="15"/>
      <c r="RWI64" s="15"/>
      <c r="RWJ64" s="15"/>
      <c r="RWK64" s="15"/>
      <c r="RWL64" s="15"/>
      <c r="RWM64" s="15"/>
      <c r="RWN64" s="15"/>
      <c r="RWO64" s="15"/>
      <c r="RWP64" s="15"/>
      <c r="RWQ64" s="15"/>
      <c r="RWR64" s="15"/>
      <c r="RWS64" s="15"/>
      <c r="RWT64" s="15"/>
      <c r="RWU64" s="15"/>
      <c r="RWV64" s="15"/>
      <c r="RWW64" s="15"/>
      <c r="RWX64" s="15"/>
      <c r="RWY64" s="15"/>
      <c r="RWZ64" s="15"/>
      <c r="RXA64" s="15"/>
      <c r="RXB64" s="15"/>
      <c r="RXC64" s="15"/>
      <c r="RXD64" s="15"/>
      <c r="RXE64" s="15"/>
      <c r="RXF64" s="15"/>
      <c r="RXG64" s="15"/>
      <c r="RXH64" s="15"/>
      <c r="RXI64" s="15"/>
      <c r="RXJ64" s="15"/>
      <c r="RXK64" s="15"/>
      <c r="RXL64" s="15"/>
      <c r="RXM64" s="15"/>
      <c r="RXN64" s="15"/>
      <c r="RXO64" s="15"/>
      <c r="RXP64" s="15"/>
      <c r="RXQ64" s="15"/>
      <c r="RXR64" s="15"/>
      <c r="RXS64" s="15"/>
      <c r="RXT64" s="15"/>
      <c r="RXU64" s="15"/>
      <c r="RXV64" s="15"/>
      <c r="RXW64" s="15"/>
      <c r="RXX64" s="15"/>
      <c r="RXY64" s="15"/>
      <c r="RXZ64" s="15"/>
      <c r="RYA64" s="15"/>
      <c r="RYB64" s="15"/>
      <c r="RYC64" s="15"/>
      <c r="RYD64" s="15"/>
      <c r="RYE64" s="15"/>
      <c r="RYF64" s="15"/>
      <c r="RYG64" s="15"/>
      <c r="RYH64" s="15"/>
      <c r="RYI64" s="15"/>
      <c r="RYJ64" s="15"/>
      <c r="RYK64" s="15"/>
      <c r="RYL64" s="15"/>
      <c r="RYM64" s="15"/>
      <c r="RYN64" s="15"/>
      <c r="RYO64" s="15"/>
      <c r="RYP64" s="15"/>
      <c r="RYQ64" s="15"/>
      <c r="RYR64" s="15"/>
      <c r="RYS64" s="15"/>
      <c r="RYT64" s="15"/>
      <c r="RYU64" s="15"/>
      <c r="RYV64" s="15"/>
      <c r="RYW64" s="15"/>
      <c r="RYX64" s="15"/>
      <c r="RYY64" s="15"/>
      <c r="RYZ64" s="15"/>
      <c r="RZA64" s="15"/>
      <c r="RZB64" s="15"/>
      <c r="RZC64" s="15"/>
      <c r="RZD64" s="15"/>
      <c r="RZE64" s="15"/>
      <c r="RZF64" s="15"/>
      <c r="RZG64" s="15"/>
      <c r="RZH64" s="15"/>
      <c r="RZI64" s="15"/>
      <c r="RZJ64" s="15"/>
      <c r="RZK64" s="15"/>
      <c r="RZL64" s="15"/>
      <c r="RZM64" s="15"/>
      <c r="RZN64" s="15"/>
      <c r="RZO64" s="15"/>
      <c r="RZP64" s="15"/>
      <c r="RZQ64" s="15"/>
      <c r="RZR64" s="15"/>
      <c r="RZS64" s="15"/>
      <c r="RZT64" s="15"/>
      <c r="RZU64" s="15"/>
      <c r="RZV64" s="15"/>
      <c r="RZW64" s="15"/>
      <c r="RZX64" s="15"/>
      <c r="RZY64" s="15"/>
      <c r="RZZ64" s="15"/>
      <c r="SAA64" s="15"/>
      <c r="SAB64" s="15"/>
      <c r="SAC64" s="15"/>
      <c r="SAD64" s="15"/>
      <c r="SAE64" s="15"/>
      <c r="SAF64" s="15"/>
      <c r="SAG64" s="15"/>
      <c r="SAH64" s="15"/>
      <c r="SAI64" s="15"/>
      <c r="SAJ64" s="15"/>
      <c r="SAK64" s="15"/>
      <c r="SAL64" s="15"/>
      <c r="SAM64" s="15"/>
      <c r="SAN64" s="15"/>
      <c r="SAO64" s="15"/>
      <c r="SAP64" s="15"/>
      <c r="SAQ64" s="15"/>
      <c r="SAR64" s="15"/>
      <c r="SAS64" s="15"/>
      <c r="SAT64" s="15"/>
      <c r="SAU64" s="15"/>
      <c r="SAV64" s="15"/>
      <c r="SAW64" s="15"/>
      <c r="SAX64" s="15"/>
      <c r="SAY64" s="15"/>
      <c r="SAZ64" s="15"/>
      <c r="SBA64" s="15"/>
      <c r="SBB64" s="15"/>
      <c r="SBC64" s="15"/>
      <c r="SBD64" s="15"/>
      <c r="SBE64" s="15"/>
      <c r="SBF64" s="15"/>
      <c r="SBG64" s="15"/>
      <c r="SBH64" s="15"/>
      <c r="SBI64" s="15"/>
      <c r="SBJ64" s="15"/>
      <c r="SBK64" s="15"/>
      <c r="SBL64" s="15"/>
      <c r="SBM64" s="15"/>
      <c r="SBN64" s="15"/>
      <c r="SBO64" s="15"/>
      <c r="SBP64" s="15"/>
      <c r="SBQ64" s="15"/>
      <c r="SBR64" s="15"/>
      <c r="SBS64" s="15"/>
      <c r="SBT64" s="15"/>
      <c r="SBU64" s="15"/>
      <c r="SBV64" s="15"/>
      <c r="SBW64" s="15"/>
      <c r="SBX64" s="15"/>
      <c r="SBY64" s="15"/>
      <c r="SBZ64" s="15"/>
      <c r="SCA64" s="15"/>
      <c r="SCB64" s="15"/>
      <c r="SCC64" s="15"/>
      <c r="SCD64" s="15"/>
      <c r="SCE64" s="15"/>
      <c r="SCF64" s="15"/>
      <c r="SCG64" s="15"/>
      <c r="SCH64" s="15"/>
      <c r="SCI64" s="15"/>
      <c r="SCJ64" s="15"/>
      <c r="SCK64" s="15"/>
      <c r="SCL64" s="15"/>
      <c r="SCM64" s="15"/>
      <c r="SCN64" s="15"/>
      <c r="SCO64" s="15"/>
      <c r="SCP64" s="15"/>
      <c r="SCQ64" s="15"/>
      <c r="SCR64" s="15"/>
      <c r="SCS64" s="15"/>
      <c r="SCT64" s="15"/>
      <c r="SCU64" s="15"/>
      <c r="SCV64" s="15"/>
      <c r="SCW64" s="15"/>
      <c r="SCX64" s="15"/>
      <c r="SCY64" s="15"/>
      <c r="SCZ64" s="15"/>
      <c r="SDA64" s="15"/>
      <c r="SDB64" s="15"/>
      <c r="SDC64" s="15"/>
      <c r="SDD64" s="15"/>
      <c r="SDE64" s="15"/>
      <c r="SDF64" s="15"/>
      <c r="SDG64" s="15"/>
      <c r="SDH64" s="15"/>
      <c r="SDI64" s="15"/>
      <c r="SDJ64" s="15"/>
      <c r="SDK64" s="15"/>
      <c r="SDL64" s="15"/>
      <c r="SDM64" s="15"/>
      <c r="SDN64" s="15"/>
      <c r="SDO64" s="15"/>
      <c r="SDP64" s="15"/>
      <c r="SDQ64" s="15"/>
      <c r="SDR64" s="15"/>
      <c r="SDS64" s="15"/>
      <c r="SDT64" s="15"/>
      <c r="SDU64" s="15"/>
      <c r="SDV64" s="15"/>
      <c r="SDW64" s="15"/>
      <c r="SDX64" s="15"/>
      <c r="SDY64" s="15"/>
      <c r="SDZ64" s="15"/>
      <c r="SEA64" s="15"/>
      <c r="SEB64" s="15"/>
      <c r="SEC64" s="15"/>
      <c r="SED64" s="15"/>
      <c r="SEE64" s="15"/>
      <c r="SEF64" s="15"/>
      <c r="SEG64" s="15"/>
      <c r="SEH64" s="15"/>
      <c r="SEI64" s="15"/>
      <c r="SEJ64" s="15"/>
      <c r="SEK64" s="15"/>
      <c r="SEL64" s="15"/>
      <c r="SEM64" s="15"/>
      <c r="SEN64" s="15"/>
      <c r="SEO64" s="15"/>
      <c r="SEP64" s="15"/>
      <c r="SEQ64" s="15"/>
      <c r="SER64" s="15"/>
      <c r="SES64" s="15"/>
      <c r="SET64" s="15"/>
      <c r="SEU64" s="15"/>
      <c r="SEV64" s="15"/>
      <c r="SEW64" s="15"/>
      <c r="SEX64" s="15"/>
      <c r="SEY64" s="15"/>
      <c r="SEZ64" s="15"/>
      <c r="SFA64" s="15"/>
      <c r="SFB64" s="15"/>
      <c r="SFC64" s="15"/>
      <c r="SFD64" s="15"/>
      <c r="SFE64" s="15"/>
      <c r="SFF64" s="15"/>
      <c r="SFG64" s="15"/>
      <c r="SFH64" s="15"/>
      <c r="SFI64" s="15"/>
      <c r="SFJ64" s="15"/>
      <c r="SFK64" s="15"/>
      <c r="SFL64" s="15"/>
      <c r="SFM64" s="15"/>
      <c r="SFN64" s="15"/>
      <c r="SFO64" s="15"/>
      <c r="SFP64" s="15"/>
      <c r="SFQ64" s="15"/>
      <c r="SFR64" s="15"/>
      <c r="SFS64" s="15"/>
      <c r="SFT64" s="15"/>
      <c r="SFU64" s="15"/>
      <c r="SFV64" s="15"/>
      <c r="SFW64" s="15"/>
      <c r="SFX64" s="15"/>
      <c r="SFY64" s="15"/>
      <c r="SFZ64" s="15"/>
      <c r="SGA64" s="15"/>
      <c r="SGB64" s="15"/>
      <c r="SGC64" s="15"/>
      <c r="SGD64" s="15"/>
      <c r="SGE64" s="15"/>
      <c r="SGF64" s="15"/>
      <c r="SGG64" s="15"/>
      <c r="SGH64" s="15"/>
      <c r="SGI64" s="15"/>
      <c r="SGJ64" s="15"/>
      <c r="SGK64" s="15"/>
      <c r="SGL64" s="15"/>
      <c r="SGM64" s="15"/>
      <c r="SGN64" s="15"/>
      <c r="SGO64" s="15"/>
      <c r="SGP64" s="15"/>
      <c r="SGQ64" s="15"/>
      <c r="SGR64" s="15"/>
      <c r="SGS64" s="15"/>
      <c r="SGT64" s="15"/>
      <c r="SGU64" s="15"/>
      <c r="SGV64" s="15"/>
      <c r="SGW64" s="15"/>
      <c r="SGX64" s="15"/>
      <c r="SGY64" s="15"/>
      <c r="SGZ64" s="15"/>
      <c r="SHA64" s="15"/>
      <c r="SHB64" s="15"/>
      <c r="SHC64" s="15"/>
      <c r="SHD64" s="15"/>
      <c r="SHE64" s="15"/>
      <c r="SHF64" s="15"/>
      <c r="SHG64" s="15"/>
      <c r="SHH64" s="15"/>
      <c r="SHI64" s="15"/>
      <c r="SHJ64" s="15"/>
      <c r="SHK64" s="15"/>
      <c r="SHL64" s="15"/>
      <c r="SHM64" s="15"/>
      <c r="SHN64" s="15"/>
      <c r="SHO64" s="15"/>
      <c r="SHP64" s="15"/>
      <c r="SHQ64" s="15"/>
      <c r="SHR64" s="15"/>
      <c r="SHS64" s="15"/>
      <c r="SHT64" s="15"/>
      <c r="SHU64" s="15"/>
      <c r="SHV64" s="15"/>
      <c r="SHW64" s="15"/>
      <c r="SHX64" s="15"/>
      <c r="SHY64" s="15"/>
      <c r="SHZ64" s="15"/>
      <c r="SIA64" s="15"/>
      <c r="SIB64" s="15"/>
      <c r="SIC64" s="15"/>
      <c r="SID64" s="15"/>
      <c r="SIE64" s="15"/>
      <c r="SIF64" s="15"/>
      <c r="SIG64" s="15"/>
      <c r="SIH64" s="15"/>
      <c r="SII64" s="15"/>
      <c r="SIJ64" s="15"/>
      <c r="SIK64" s="15"/>
      <c r="SIL64" s="15"/>
      <c r="SIM64" s="15"/>
      <c r="SIN64" s="15"/>
      <c r="SIO64" s="15"/>
      <c r="SIP64" s="15"/>
      <c r="SIQ64" s="15"/>
      <c r="SIR64" s="15"/>
      <c r="SIS64" s="15"/>
      <c r="SIT64" s="15"/>
      <c r="SIU64" s="15"/>
      <c r="SIV64" s="15"/>
      <c r="SIW64" s="15"/>
      <c r="SIX64" s="15"/>
      <c r="SIY64" s="15"/>
      <c r="SIZ64" s="15"/>
      <c r="SJA64" s="15"/>
      <c r="SJB64" s="15"/>
      <c r="SJC64" s="15"/>
      <c r="SJD64" s="15"/>
      <c r="SJE64" s="15"/>
      <c r="SJF64" s="15"/>
      <c r="SJG64" s="15"/>
      <c r="SJH64" s="15"/>
      <c r="SJI64" s="15"/>
      <c r="SJJ64" s="15"/>
      <c r="SJK64" s="15"/>
      <c r="SJL64" s="15"/>
      <c r="SJM64" s="15"/>
      <c r="SJN64" s="15"/>
      <c r="SJO64" s="15"/>
      <c r="SJP64" s="15"/>
      <c r="SJQ64" s="15"/>
      <c r="SJR64" s="15"/>
      <c r="SJS64" s="15"/>
      <c r="SJT64" s="15"/>
      <c r="SJU64" s="15"/>
      <c r="SJV64" s="15"/>
      <c r="SJW64" s="15"/>
      <c r="SJX64" s="15"/>
      <c r="SJY64" s="15"/>
      <c r="SJZ64" s="15"/>
      <c r="SKA64" s="15"/>
      <c r="SKB64" s="15"/>
      <c r="SKC64" s="15"/>
      <c r="SKD64" s="15"/>
      <c r="SKE64" s="15"/>
      <c r="SKF64" s="15"/>
      <c r="SKG64" s="15"/>
      <c r="SKH64" s="15"/>
      <c r="SKI64" s="15"/>
      <c r="SKJ64" s="15"/>
      <c r="SKK64" s="15"/>
      <c r="SKL64" s="15"/>
      <c r="SKM64" s="15"/>
      <c r="SKN64" s="15"/>
      <c r="SKO64" s="15"/>
      <c r="SKP64" s="15"/>
      <c r="SKQ64" s="15"/>
      <c r="SKR64" s="15"/>
      <c r="SKS64" s="15"/>
      <c r="SKT64" s="15"/>
      <c r="SKU64" s="15"/>
      <c r="SKV64" s="15"/>
      <c r="SKW64" s="15"/>
      <c r="SKX64" s="15"/>
      <c r="SKY64" s="15"/>
      <c r="SKZ64" s="15"/>
      <c r="SLA64" s="15"/>
      <c r="SLB64" s="15"/>
      <c r="SLC64" s="15"/>
      <c r="SLD64" s="15"/>
      <c r="SLE64" s="15"/>
      <c r="SLF64" s="15"/>
      <c r="SLG64" s="15"/>
      <c r="SLH64" s="15"/>
      <c r="SLI64" s="15"/>
      <c r="SLJ64" s="15"/>
      <c r="SLK64" s="15"/>
      <c r="SLL64" s="15"/>
      <c r="SLM64" s="15"/>
      <c r="SLN64" s="15"/>
      <c r="SLO64" s="15"/>
      <c r="SLP64" s="15"/>
      <c r="SLQ64" s="15"/>
      <c r="SLR64" s="15"/>
      <c r="SLS64" s="15"/>
      <c r="SLT64" s="15"/>
      <c r="SLU64" s="15"/>
      <c r="SLV64" s="15"/>
      <c r="SLW64" s="15"/>
      <c r="SLX64" s="15"/>
      <c r="SLY64" s="15"/>
      <c r="SLZ64" s="15"/>
      <c r="SMA64" s="15"/>
      <c r="SMB64" s="15"/>
      <c r="SMC64" s="15"/>
      <c r="SMD64" s="15"/>
      <c r="SME64" s="15"/>
      <c r="SMF64" s="15"/>
      <c r="SMG64" s="15"/>
      <c r="SMH64" s="15"/>
      <c r="SMI64" s="15"/>
      <c r="SMJ64" s="15"/>
      <c r="SMK64" s="15"/>
      <c r="SML64" s="15"/>
      <c r="SMM64" s="15"/>
      <c r="SMN64" s="15"/>
      <c r="SMO64" s="15"/>
      <c r="SMP64" s="15"/>
      <c r="SMQ64" s="15"/>
      <c r="SMR64" s="15"/>
      <c r="SMS64" s="15"/>
      <c r="SMT64" s="15"/>
      <c r="SMU64" s="15"/>
      <c r="SMV64" s="15"/>
      <c r="SMW64" s="15"/>
      <c r="SMX64" s="15"/>
      <c r="SMY64" s="15"/>
      <c r="SMZ64" s="15"/>
      <c r="SNA64" s="15"/>
      <c r="SNB64" s="15"/>
      <c r="SNC64" s="15"/>
      <c r="SND64" s="15"/>
      <c r="SNE64" s="15"/>
      <c r="SNF64" s="15"/>
      <c r="SNG64" s="15"/>
      <c r="SNH64" s="15"/>
      <c r="SNI64" s="15"/>
      <c r="SNJ64" s="15"/>
      <c r="SNK64" s="15"/>
      <c r="SNL64" s="15"/>
      <c r="SNM64" s="15"/>
      <c r="SNN64" s="15"/>
      <c r="SNO64" s="15"/>
      <c r="SNP64" s="15"/>
      <c r="SNQ64" s="15"/>
      <c r="SNR64" s="15"/>
      <c r="SNS64" s="15"/>
      <c r="SNT64" s="15"/>
      <c r="SNU64" s="15"/>
      <c r="SNV64" s="15"/>
      <c r="SNW64" s="15"/>
      <c r="SNX64" s="15"/>
      <c r="SNY64" s="15"/>
      <c r="SNZ64" s="15"/>
      <c r="SOA64" s="15"/>
      <c r="SOB64" s="15"/>
      <c r="SOC64" s="15"/>
      <c r="SOD64" s="15"/>
      <c r="SOE64" s="15"/>
      <c r="SOF64" s="15"/>
      <c r="SOG64" s="15"/>
      <c r="SOH64" s="15"/>
      <c r="SOI64" s="15"/>
      <c r="SOJ64" s="15"/>
      <c r="SOK64" s="15"/>
      <c r="SOL64" s="15"/>
      <c r="SOM64" s="15"/>
      <c r="SON64" s="15"/>
      <c r="SOO64" s="15"/>
      <c r="SOP64" s="15"/>
      <c r="SOQ64" s="15"/>
      <c r="SOR64" s="15"/>
      <c r="SOS64" s="15"/>
      <c r="SOT64" s="15"/>
      <c r="SOU64" s="15"/>
      <c r="SOV64" s="15"/>
      <c r="SOW64" s="15"/>
      <c r="SOX64" s="15"/>
      <c r="SOY64" s="15"/>
      <c r="SOZ64" s="15"/>
      <c r="SPA64" s="15"/>
      <c r="SPB64" s="15"/>
      <c r="SPC64" s="15"/>
      <c r="SPD64" s="15"/>
      <c r="SPE64" s="15"/>
      <c r="SPF64" s="15"/>
      <c r="SPG64" s="15"/>
      <c r="SPH64" s="15"/>
      <c r="SPI64" s="15"/>
      <c r="SPJ64" s="15"/>
      <c r="SPK64" s="15"/>
      <c r="SPL64" s="15"/>
      <c r="SPM64" s="15"/>
      <c r="SPN64" s="15"/>
      <c r="SPO64" s="15"/>
      <c r="SPP64" s="15"/>
      <c r="SPQ64" s="15"/>
      <c r="SPR64" s="15"/>
      <c r="SPS64" s="15"/>
      <c r="SPT64" s="15"/>
      <c r="SPU64" s="15"/>
      <c r="SPV64" s="15"/>
      <c r="SPW64" s="15"/>
      <c r="SPX64" s="15"/>
      <c r="SPY64" s="15"/>
      <c r="SPZ64" s="15"/>
      <c r="SQA64" s="15"/>
      <c r="SQB64" s="15"/>
      <c r="SQC64" s="15"/>
      <c r="SQD64" s="15"/>
      <c r="SQE64" s="15"/>
      <c r="SQF64" s="15"/>
      <c r="SQG64" s="15"/>
      <c r="SQH64" s="15"/>
      <c r="SQI64" s="15"/>
      <c r="SQJ64" s="15"/>
      <c r="SQK64" s="15"/>
      <c r="SQL64" s="15"/>
      <c r="SQM64" s="15"/>
      <c r="SQN64" s="15"/>
      <c r="SQO64" s="15"/>
      <c r="SQP64" s="15"/>
      <c r="SQQ64" s="15"/>
      <c r="SQR64" s="15"/>
      <c r="SQS64" s="15"/>
      <c r="SQT64" s="15"/>
      <c r="SQU64" s="15"/>
      <c r="SQV64" s="15"/>
      <c r="SQW64" s="15"/>
      <c r="SQX64" s="15"/>
      <c r="SQY64" s="15"/>
      <c r="SQZ64" s="15"/>
      <c r="SRA64" s="15"/>
      <c r="SRB64" s="15"/>
      <c r="SRC64" s="15"/>
      <c r="SRD64" s="15"/>
      <c r="SRE64" s="15"/>
      <c r="SRF64" s="15"/>
      <c r="SRG64" s="15"/>
      <c r="SRH64" s="15"/>
      <c r="SRI64" s="15"/>
      <c r="SRJ64" s="15"/>
      <c r="SRK64" s="15"/>
      <c r="SRL64" s="15"/>
      <c r="SRM64" s="15"/>
      <c r="SRN64" s="15"/>
      <c r="SRO64" s="15"/>
      <c r="SRP64" s="15"/>
      <c r="SRQ64" s="15"/>
      <c r="SRR64" s="15"/>
      <c r="SRS64" s="15"/>
      <c r="SRT64" s="15"/>
      <c r="SRU64" s="15"/>
      <c r="SRV64" s="15"/>
      <c r="SRW64" s="15"/>
      <c r="SRX64" s="15"/>
      <c r="SRY64" s="15"/>
      <c r="SRZ64" s="15"/>
      <c r="SSA64" s="15"/>
      <c r="SSB64" s="15"/>
      <c r="SSC64" s="15"/>
      <c r="SSD64" s="15"/>
      <c r="SSE64" s="15"/>
      <c r="SSF64" s="15"/>
      <c r="SSG64" s="15"/>
      <c r="SSH64" s="15"/>
      <c r="SSI64" s="15"/>
      <c r="SSJ64" s="15"/>
      <c r="SSK64" s="15"/>
      <c r="SSL64" s="15"/>
      <c r="SSM64" s="15"/>
      <c r="SSN64" s="15"/>
      <c r="SSO64" s="15"/>
      <c r="SSP64" s="15"/>
      <c r="SSQ64" s="15"/>
      <c r="SSR64" s="15"/>
      <c r="SSS64" s="15"/>
      <c r="SST64" s="15"/>
      <c r="SSU64" s="15"/>
      <c r="SSV64" s="15"/>
      <c r="SSW64" s="15"/>
      <c r="SSX64" s="15"/>
      <c r="SSY64" s="15"/>
      <c r="SSZ64" s="15"/>
      <c r="STA64" s="15"/>
      <c r="STB64" s="15"/>
      <c r="STC64" s="15"/>
      <c r="STD64" s="15"/>
      <c r="STE64" s="15"/>
      <c r="STF64" s="15"/>
      <c r="STG64" s="15"/>
      <c r="STH64" s="15"/>
      <c r="STI64" s="15"/>
      <c r="STJ64" s="15"/>
      <c r="STK64" s="15"/>
      <c r="STL64" s="15"/>
      <c r="STM64" s="15"/>
      <c r="STN64" s="15"/>
      <c r="STO64" s="15"/>
      <c r="STP64" s="15"/>
      <c r="STQ64" s="15"/>
      <c r="STR64" s="15"/>
      <c r="STS64" s="15"/>
      <c r="STT64" s="15"/>
      <c r="STU64" s="15"/>
      <c r="STV64" s="15"/>
      <c r="STW64" s="15"/>
      <c r="STX64" s="15"/>
      <c r="STY64" s="15"/>
      <c r="STZ64" s="15"/>
      <c r="SUA64" s="15"/>
      <c r="SUB64" s="15"/>
      <c r="SUC64" s="15"/>
      <c r="SUD64" s="15"/>
      <c r="SUE64" s="15"/>
      <c r="SUF64" s="15"/>
      <c r="SUG64" s="15"/>
      <c r="SUH64" s="15"/>
      <c r="SUI64" s="15"/>
      <c r="SUJ64" s="15"/>
      <c r="SUK64" s="15"/>
      <c r="SUL64" s="15"/>
      <c r="SUM64" s="15"/>
      <c r="SUN64" s="15"/>
      <c r="SUO64" s="15"/>
      <c r="SUP64" s="15"/>
      <c r="SUQ64" s="15"/>
      <c r="SUR64" s="15"/>
      <c r="SUS64" s="15"/>
      <c r="SUT64" s="15"/>
      <c r="SUU64" s="15"/>
      <c r="SUV64" s="15"/>
      <c r="SUW64" s="15"/>
      <c r="SUX64" s="15"/>
      <c r="SUY64" s="15"/>
      <c r="SUZ64" s="15"/>
      <c r="SVA64" s="15"/>
      <c r="SVB64" s="15"/>
      <c r="SVC64" s="15"/>
      <c r="SVD64" s="15"/>
      <c r="SVE64" s="15"/>
      <c r="SVF64" s="15"/>
      <c r="SVG64" s="15"/>
      <c r="SVH64" s="15"/>
      <c r="SVI64" s="15"/>
      <c r="SVJ64" s="15"/>
      <c r="SVK64" s="15"/>
      <c r="SVL64" s="15"/>
      <c r="SVM64" s="15"/>
      <c r="SVN64" s="15"/>
      <c r="SVO64" s="15"/>
      <c r="SVP64" s="15"/>
      <c r="SVQ64" s="15"/>
      <c r="SVR64" s="15"/>
      <c r="SVS64" s="15"/>
      <c r="SVT64" s="15"/>
      <c r="SVU64" s="15"/>
      <c r="SVV64" s="15"/>
      <c r="SVW64" s="15"/>
      <c r="SVX64" s="15"/>
      <c r="SVY64" s="15"/>
      <c r="SVZ64" s="15"/>
      <c r="SWA64" s="15"/>
      <c r="SWB64" s="15"/>
      <c r="SWC64" s="15"/>
      <c r="SWD64" s="15"/>
      <c r="SWE64" s="15"/>
      <c r="SWF64" s="15"/>
      <c r="SWG64" s="15"/>
      <c r="SWH64" s="15"/>
      <c r="SWI64" s="15"/>
      <c r="SWJ64" s="15"/>
      <c r="SWK64" s="15"/>
      <c r="SWL64" s="15"/>
      <c r="SWM64" s="15"/>
      <c r="SWN64" s="15"/>
      <c r="SWO64" s="15"/>
      <c r="SWP64" s="15"/>
      <c r="SWQ64" s="15"/>
      <c r="SWR64" s="15"/>
      <c r="SWS64" s="15"/>
      <c r="SWT64" s="15"/>
      <c r="SWU64" s="15"/>
      <c r="SWV64" s="15"/>
      <c r="SWW64" s="15"/>
      <c r="SWX64" s="15"/>
      <c r="SWY64" s="15"/>
      <c r="SWZ64" s="15"/>
      <c r="SXA64" s="15"/>
      <c r="SXB64" s="15"/>
      <c r="SXC64" s="15"/>
      <c r="SXD64" s="15"/>
      <c r="SXE64" s="15"/>
      <c r="SXF64" s="15"/>
      <c r="SXG64" s="15"/>
      <c r="SXH64" s="15"/>
      <c r="SXI64" s="15"/>
      <c r="SXJ64" s="15"/>
      <c r="SXK64" s="15"/>
      <c r="SXL64" s="15"/>
      <c r="SXM64" s="15"/>
      <c r="SXN64" s="15"/>
      <c r="SXO64" s="15"/>
      <c r="SXP64" s="15"/>
      <c r="SXQ64" s="15"/>
      <c r="SXR64" s="15"/>
      <c r="SXS64" s="15"/>
      <c r="SXT64" s="15"/>
      <c r="SXU64" s="15"/>
      <c r="SXV64" s="15"/>
      <c r="SXW64" s="15"/>
      <c r="SXX64" s="15"/>
      <c r="SXY64" s="15"/>
      <c r="SXZ64" s="15"/>
      <c r="SYA64" s="15"/>
      <c r="SYB64" s="15"/>
      <c r="SYC64" s="15"/>
      <c r="SYD64" s="15"/>
      <c r="SYE64" s="15"/>
      <c r="SYF64" s="15"/>
      <c r="SYG64" s="15"/>
      <c r="SYH64" s="15"/>
      <c r="SYI64" s="15"/>
      <c r="SYJ64" s="15"/>
      <c r="SYK64" s="15"/>
      <c r="SYL64" s="15"/>
      <c r="SYM64" s="15"/>
      <c r="SYN64" s="15"/>
      <c r="SYO64" s="15"/>
      <c r="SYP64" s="15"/>
      <c r="SYQ64" s="15"/>
      <c r="SYR64" s="15"/>
      <c r="SYS64" s="15"/>
      <c r="SYT64" s="15"/>
      <c r="SYU64" s="15"/>
      <c r="SYV64" s="15"/>
      <c r="SYW64" s="15"/>
      <c r="SYX64" s="15"/>
      <c r="SYY64" s="15"/>
      <c r="SYZ64" s="15"/>
      <c r="SZA64" s="15"/>
      <c r="SZB64" s="15"/>
      <c r="SZC64" s="15"/>
      <c r="SZD64" s="15"/>
      <c r="SZE64" s="15"/>
      <c r="SZF64" s="15"/>
      <c r="SZG64" s="15"/>
      <c r="SZH64" s="15"/>
      <c r="SZI64" s="15"/>
      <c r="SZJ64" s="15"/>
      <c r="SZK64" s="15"/>
      <c r="SZL64" s="15"/>
      <c r="SZM64" s="15"/>
      <c r="SZN64" s="15"/>
      <c r="SZO64" s="15"/>
      <c r="SZP64" s="15"/>
      <c r="SZQ64" s="15"/>
      <c r="SZR64" s="15"/>
      <c r="SZS64" s="15"/>
      <c r="SZT64" s="15"/>
      <c r="SZU64" s="15"/>
      <c r="SZV64" s="15"/>
      <c r="SZW64" s="15"/>
      <c r="SZX64" s="15"/>
      <c r="SZY64" s="15"/>
      <c r="SZZ64" s="15"/>
      <c r="TAA64" s="15"/>
      <c r="TAB64" s="15"/>
      <c r="TAC64" s="15"/>
      <c r="TAD64" s="15"/>
      <c r="TAE64" s="15"/>
      <c r="TAF64" s="15"/>
      <c r="TAG64" s="15"/>
      <c r="TAH64" s="15"/>
      <c r="TAI64" s="15"/>
      <c r="TAJ64" s="15"/>
      <c r="TAK64" s="15"/>
      <c r="TAL64" s="15"/>
      <c r="TAM64" s="15"/>
      <c r="TAN64" s="15"/>
      <c r="TAO64" s="15"/>
      <c r="TAP64" s="15"/>
      <c r="TAQ64" s="15"/>
      <c r="TAR64" s="15"/>
      <c r="TAS64" s="15"/>
      <c r="TAT64" s="15"/>
      <c r="TAU64" s="15"/>
      <c r="TAV64" s="15"/>
      <c r="TAW64" s="15"/>
      <c r="TAX64" s="15"/>
      <c r="TAY64" s="15"/>
      <c r="TAZ64" s="15"/>
      <c r="TBA64" s="15"/>
      <c r="TBB64" s="15"/>
      <c r="TBC64" s="15"/>
      <c r="TBD64" s="15"/>
      <c r="TBE64" s="15"/>
      <c r="TBF64" s="15"/>
      <c r="TBG64" s="15"/>
      <c r="TBH64" s="15"/>
      <c r="TBI64" s="15"/>
      <c r="TBJ64" s="15"/>
      <c r="TBK64" s="15"/>
      <c r="TBL64" s="15"/>
      <c r="TBM64" s="15"/>
      <c r="TBN64" s="15"/>
      <c r="TBO64" s="15"/>
      <c r="TBP64" s="15"/>
      <c r="TBQ64" s="15"/>
      <c r="TBR64" s="15"/>
      <c r="TBS64" s="15"/>
      <c r="TBT64" s="15"/>
      <c r="TBU64" s="15"/>
      <c r="TBV64" s="15"/>
      <c r="TBW64" s="15"/>
      <c r="TBX64" s="15"/>
      <c r="TBY64" s="15"/>
      <c r="TBZ64" s="15"/>
      <c r="TCA64" s="15"/>
      <c r="TCB64" s="15"/>
      <c r="TCC64" s="15"/>
      <c r="TCD64" s="15"/>
      <c r="TCE64" s="15"/>
      <c r="TCF64" s="15"/>
      <c r="TCG64" s="15"/>
      <c r="TCH64" s="15"/>
      <c r="TCI64" s="15"/>
      <c r="TCJ64" s="15"/>
      <c r="TCK64" s="15"/>
      <c r="TCL64" s="15"/>
      <c r="TCM64" s="15"/>
      <c r="TCN64" s="15"/>
      <c r="TCO64" s="15"/>
      <c r="TCP64" s="15"/>
      <c r="TCQ64" s="15"/>
      <c r="TCR64" s="15"/>
      <c r="TCS64" s="15"/>
      <c r="TCT64" s="15"/>
      <c r="TCU64" s="15"/>
      <c r="TCV64" s="15"/>
      <c r="TCW64" s="15"/>
      <c r="TCX64" s="15"/>
      <c r="TCY64" s="15"/>
      <c r="TCZ64" s="15"/>
      <c r="TDA64" s="15"/>
      <c r="TDB64" s="15"/>
      <c r="TDC64" s="15"/>
      <c r="TDD64" s="15"/>
      <c r="TDE64" s="15"/>
      <c r="TDF64" s="15"/>
      <c r="TDG64" s="15"/>
      <c r="TDH64" s="15"/>
      <c r="TDI64" s="15"/>
      <c r="TDJ64" s="15"/>
      <c r="TDK64" s="15"/>
      <c r="TDL64" s="15"/>
      <c r="TDM64" s="15"/>
      <c r="TDN64" s="15"/>
      <c r="TDO64" s="15"/>
      <c r="TDP64" s="15"/>
      <c r="TDQ64" s="15"/>
      <c r="TDR64" s="15"/>
      <c r="TDS64" s="15"/>
      <c r="TDT64" s="15"/>
      <c r="TDU64" s="15"/>
      <c r="TDV64" s="15"/>
      <c r="TDW64" s="15"/>
      <c r="TDX64" s="15"/>
      <c r="TDY64" s="15"/>
      <c r="TDZ64" s="15"/>
      <c r="TEA64" s="15"/>
      <c r="TEB64" s="15"/>
      <c r="TEC64" s="15"/>
      <c r="TED64" s="15"/>
      <c r="TEE64" s="15"/>
      <c r="TEF64" s="15"/>
      <c r="TEG64" s="15"/>
      <c r="TEH64" s="15"/>
      <c r="TEI64" s="15"/>
      <c r="TEJ64" s="15"/>
      <c r="TEK64" s="15"/>
      <c r="TEL64" s="15"/>
      <c r="TEM64" s="15"/>
      <c r="TEN64" s="15"/>
      <c r="TEO64" s="15"/>
      <c r="TEP64" s="15"/>
      <c r="TEQ64" s="15"/>
      <c r="TER64" s="15"/>
      <c r="TES64" s="15"/>
      <c r="TET64" s="15"/>
      <c r="TEU64" s="15"/>
      <c r="TEV64" s="15"/>
      <c r="TEW64" s="15"/>
      <c r="TEX64" s="15"/>
      <c r="TEY64" s="15"/>
      <c r="TEZ64" s="15"/>
      <c r="TFA64" s="15"/>
      <c r="TFB64" s="15"/>
      <c r="TFC64" s="15"/>
      <c r="TFD64" s="15"/>
      <c r="TFE64" s="15"/>
      <c r="TFF64" s="15"/>
      <c r="TFG64" s="15"/>
      <c r="TFH64" s="15"/>
      <c r="TFI64" s="15"/>
      <c r="TFJ64" s="15"/>
      <c r="TFK64" s="15"/>
      <c r="TFL64" s="15"/>
      <c r="TFM64" s="15"/>
      <c r="TFN64" s="15"/>
      <c r="TFO64" s="15"/>
      <c r="TFP64" s="15"/>
      <c r="TFQ64" s="15"/>
      <c r="TFR64" s="15"/>
      <c r="TFS64" s="15"/>
      <c r="TFT64" s="15"/>
      <c r="TFU64" s="15"/>
      <c r="TFV64" s="15"/>
      <c r="TFW64" s="15"/>
      <c r="TFX64" s="15"/>
      <c r="TFY64" s="15"/>
      <c r="TFZ64" s="15"/>
      <c r="TGA64" s="15"/>
      <c r="TGB64" s="15"/>
      <c r="TGC64" s="15"/>
      <c r="TGD64" s="15"/>
      <c r="TGE64" s="15"/>
      <c r="TGF64" s="15"/>
      <c r="TGG64" s="15"/>
      <c r="TGH64" s="15"/>
      <c r="TGI64" s="15"/>
      <c r="TGJ64" s="15"/>
      <c r="TGK64" s="15"/>
      <c r="TGL64" s="15"/>
      <c r="TGM64" s="15"/>
      <c r="TGN64" s="15"/>
      <c r="TGO64" s="15"/>
      <c r="TGP64" s="15"/>
      <c r="TGQ64" s="15"/>
      <c r="TGR64" s="15"/>
      <c r="TGS64" s="15"/>
      <c r="TGT64" s="15"/>
      <c r="TGU64" s="15"/>
      <c r="TGV64" s="15"/>
      <c r="TGW64" s="15"/>
      <c r="TGX64" s="15"/>
      <c r="TGY64" s="15"/>
      <c r="TGZ64" s="15"/>
      <c r="THA64" s="15"/>
      <c r="THB64" s="15"/>
      <c r="THC64" s="15"/>
      <c r="THD64" s="15"/>
      <c r="THE64" s="15"/>
      <c r="THF64" s="15"/>
      <c r="THG64" s="15"/>
      <c r="THH64" s="15"/>
      <c r="THI64" s="15"/>
      <c r="THJ64" s="15"/>
      <c r="THK64" s="15"/>
      <c r="THL64" s="15"/>
      <c r="THM64" s="15"/>
      <c r="THN64" s="15"/>
      <c r="THO64" s="15"/>
      <c r="THP64" s="15"/>
      <c r="THQ64" s="15"/>
      <c r="THR64" s="15"/>
      <c r="THS64" s="15"/>
      <c r="THT64" s="15"/>
      <c r="THU64" s="15"/>
      <c r="THV64" s="15"/>
      <c r="THW64" s="15"/>
      <c r="THX64" s="15"/>
      <c r="THY64" s="15"/>
      <c r="THZ64" s="15"/>
      <c r="TIA64" s="15"/>
      <c r="TIB64" s="15"/>
      <c r="TIC64" s="15"/>
      <c r="TID64" s="15"/>
      <c r="TIE64" s="15"/>
      <c r="TIF64" s="15"/>
      <c r="TIG64" s="15"/>
      <c r="TIH64" s="15"/>
      <c r="TII64" s="15"/>
      <c r="TIJ64" s="15"/>
      <c r="TIK64" s="15"/>
      <c r="TIL64" s="15"/>
      <c r="TIM64" s="15"/>
      <c r="TIN64" s="15"/>
      <c r="TIO64" s="15"/>
      <c r="TIP64" s="15"/>
      <c r="TIQ64" s="15"/>
      <c r="TIR64" s="15"/>
      <c r="TIS64" s="15"/>
      <c r="TIT64" s="15"/>
      <c r="TIU64" s="15"/>
      <c r="TIV64" s="15"/>
      <c r="TIW64" s="15"/>
      <c r="TIX64" s="15"/>
      <c r="TIY64" s="15"/>
      <c r="TIZ64" s="15"/>
      <c r="TJA64" s="15"/>
      <c r="TJB64" s="15"/>
      <c r="TJC64" s="15"/>
      <c r="TJD64" s="15"/>
      <c r="TJE64" s="15"/>
      <c r="TJF64" s="15"/>
      <c r="TJG64" s="15"/>
      <c r="TJH64" s="15"/>
      <c r="TJI64" s="15"/>
      <c r="TJJ64" s="15"/>
      <c r="TJK64" s="15"/>
      <c r="TJL64" s="15"/>
      <c r="TJM64" s="15"/>
      <c r="TJN64" s="15"/>
      <c r="TJO64" s="15"/>
      <c r="TJP64" s="15"/>
      <c r="TJQ64" s="15"/>
      <c r="TJR64" s="15"/>
      <c r="TJS64" s="15"/>
      <c r="TJT64" s="15"/>
      <c r="TJU64" s="15"/>
      <c r="TJV64" s="15"/>
      <c r="TJW64" s="15"/>
      <c r="TJX64" s="15"/>
      <c r="TJY64" s="15"/>
      <c r="TJZ64" s="15"/>
      <c r="TKA64" s="15"/>
      <c r="TKB64" s="15"/>
      <c r="TKC64" s="15"/>
      <c r="TKD64" s="15"/>
      <c r="TKE64" s="15"/>
      <c r="TKF64" s="15"/>
      <c r="TKG64" s="15"/>
      <c r="TKH64" s="15"/>
      <c r="TKI64" s="15"/>
      <c r="TKJ64" s="15"/>
      <c r="TKK64" s="15"/>
      <c r="TKL64" s="15"/>
      <c r="TKM64" s="15"/>
      <c r="TKN64" s="15"/>
      <c r="TKO64" s="15"/>
      <c r="TKP64" s="15"/>
      <c r="TKQ64" s="15"/>
      <c r="TKR64" s="15"/>
      <c r="TKS64" s="15"/>
      <c r="TKT64" s="15"/>
      <c r="TKU64" s="15"/>
      <c r="TKV64" s="15"/>
      <c r="TKW64" s="15"/>
      <c r="TKX64" s="15"/>
      <c r="TKY64" s="15"/>
      <c r="TKZ64" s="15"/>
      <c r="TLA64" s="15"/>
      <c r="TLB64" s="15"/>
      <c r="TLC64" s="15"/>
      <c r="TLD64" s="15"/>
      <c r="TLE64" s="15"/>
      <c r="TLF64" s="15"/>
      <c r="TLG64" s="15"/>
      <c r="TLH64" s="15"/>
      <c r="TLI64" s="15"/>
      <c r="TLJ64" s="15"/>
      <c r="TLK64" s="15"/>
      <c r="TLL64" s="15"/>
      <c r="TLM64" s="15"/>
      <c r="TLN64" s="15"/>
      <c r="TLO64" s="15"/>
      <c r="TLP64" s="15"/>
      <c r="TLQ64" s="15"/>
      <c r="TLR64" s="15"/>
      <c r="TLS64" s="15"/>
      <c r="TLT64" s="15"/>
      <c r="TLU64" s="15"/>
      <c r="TLV64" s="15"/>
      <c r="TLW64" s="15"/>
      <c r="TLX64" s="15"/>
      <c r="TLY64" s="15"/>
      <c r="TLZ64" s="15"/>
      <c r="TMA64" s="15"/>
      <c r="TMB64" s="15"/>
      <c r="TMC64" s="15"/>
      <c r="TMD64" s="15"/>
      <c r="TME64" s="15"/>
      <c r="TMF64" s="15"/>
      <c r="TMG64" s="15"/>
      <c r="TMH64" s="15"/>
      <c r="TMI64" s="15"/>
      <c r="TMJ64" s="15"/>
      <c r="TMK64" s="15"/>
      <c r="TML64" s="15"/>
      <c r="TMM64" s="15"/>
      <c r="TMN64" s="15"/>
      <c r="TMO64" s="15"/>
      <c r="TMP64" s="15"/>
      <c r="TMQ64" s="15"/>
      <c r="TMR64" s="15"/>
      <c r="TMS64" s="15"/>
      <c r="TMT64" s="15"/>
      <c r="TMU64" s="15"/>
      <c r="TMV64" s="15"/>
      <c r="TMW64" s="15"/>
      <c r="TMX64" s="15"/>
      <c r="TMY64" s="15"/>
      <c r="TMZ64" s="15"/>
      <c r="TNA64" s="15"/>
      <c r="TNB64" s="15"/>
      <c r="TNC64" s="15"/>
      <c r="TND64" s="15"/>
      <c r="TNE64" s="15"/>
      <c r="TNF64" s="15"/>
      <c r="TNG64" s="15"/>
      <c r="TNH64" s="15"/>
      <c r="TNI64" s="15"/>
      <c r="TNJ64" s="15"/>
      <c r="TNK64" s="15"/>
      <c r="TNL64" s="15"/>
      <c r="TNM64" s="15"/>
      <c r="TNN64" s="15"/>
      <c r="TNO64" s="15"/>
      <c r="TNP64" s="15"/>
      <c r="TNQ64" s="15"/>
      <c r="TNR64" s="15"/>
      <c r="TNS64" s="15"/>
      <c r="TNT64" s="15"/>
      <c r="TNU64" s="15"/>
      <c r="TNV64" s="15"/>
      <c r="TNW64" s="15"/>
      <c r="TNX64" s="15"/>
      <c r="TNY64" s="15"/>
      <c r="TNZ64" s="15"/>
      <c r="TOA64" s="15"/>
      <c r="TOB64" s="15"/>
      <c r="TOC64" s="15"/>
      <c r="TOD64" s="15"/>
      <c r="TOE64" s="15"/>
      <c r="TOF64" s="15"/>
      <c r="TOG64" s="15"/>
      <c r="TOH64" s="15"/>
      <c r="TOI64" s="15"/>
      <c r="TOJ64" s="15"/>
      <c r="TOK64" s="15"/>
      <c r="TOL64" s="15"/>
      <c r="TOM64" s="15"/>
      <c r="TON64" s="15"/>
      <c r="TOO64" s="15"/>
      <c r="TOP64" s="15"/>
      <c r="TOQ64" s="15"/>
      <c r="TOR64" s="15"/>
      <c r="TOS64" s="15"/>
      <c r="TOT64" s="15"/>
      <c r="TOU64" s="15"/>
      <c r="TOV64" s="15"/>
      <c r="TOW64" s="15"/>
      <c r="TOX64" s="15"/>
      <c r="TOY64" s="15"/>
      <c r="TOZ64" s="15"/>
      <c r="TPA64" s="15"/>
      <c r="TPB64" s="15"/>
      <c r="TPC64" s="15"/>
      <c r="TPD64" s="15"/>
      <c r="TPE64" s="15"/>
      <c r="TPF64" s="15"/>
      <c r="TPG64" s="15"/>
      <c r="TPH64" s="15"/>
      <c r="TPI64" s="15"/>
      <c r="TPJ64" s="15"/>
      <c r="TPK64" s="15"/>
      <c r="TPL64" s="15"/>
      <c r="TPM64" s="15"/>
      <c r="TPN64" s="15"/>
      <c r="TPO64" s="15"/>
      <c r="TPP64" s="15"/>
      <c r="TPQ64" s="15"/>
      <c r="TPR64" s="15"/>
      <c r="TPS64" s="15"/>
      <c r="TPT64" s="15"/>
      <c r="TPU64" s="15"/>
      <c r="TPV64" s="15"/>
      <c r="TPW64" s="15"/>
      <c r="TPX64" s="15"/>
      <c r="TPY64" s="15"/>
      <c r="TPZ64" s="15"/>
      <c r="TQA64" s="15"/>
      <c r="TQB64" s="15"/>
      <c r="TQC64" s="15"/>
      <c r="TQD64" s="15"/>
      <c r="TQE64" s="15"/>
      <c r="TQF64" s="15"/>
      <c r="TQG64" s="15"/>
      <c r="TQH64" s="15"/>
      <c r="TQI64" s="15"/>
      <c r="TQJ64" s="15"/>
      <c r="TQK64" s="15"/>
      <c r="TQL64" s="15"/>
      <c r="TQM64" s="15"/>
      <c r="TQN64" s="15"/>
      <c r="TQO64" s="15"/>
      <c r="TQP64" s="15"/>
      <c r="TQQ64" s="15"/>
      <c r="TQR64" s="15"/>
      <c r="TQS64" s="15"/>
      <c r="TQT64" s="15"/>
      <c r="TQU64" s="15"/>
      <c r="TQV64" s="15"/>
      <c r="TQW64" s="15"/>
      <c r="TQX64" s="15"/>
      <c r="TQY64" s="15"/>
      <c r="TQZ64" s="15"/>
      <c r="TRA64" s="15"/>
      <c r="TRB64" s="15"/>
      <c r="TRC64" s="15"/>
      <c r="TRD64" s="15"/>
      <c r="TRE64" s="15"/>
      <c r="TRF64" s="15"/>
      <c r="TRG64" s="15"/>
      <c r="TRH64" s="15"/>
      <c r="TRI64" s="15"/>
      <c r="TRJ64" s="15"/>
      <c r="TRK64" s="15"/>
      <c r="TRL64" s="15"/>
      <c r="TRM64" s="15"/>
      <c r="TRN64" s="15"/>
      <c r="TRO64" s="15"/>
      <c r="TRP64" s="15"/>
      <c r="TRQ64" s="15"/>
      <c r="TRR64" s="15"/>
      <c r="TRS64" s="15"/>
      <c r="TRT64" s="15"/>
      <c r="TRU64" s="15"/>
      <c r="TRV64" s="15"/>
      <c r="TRW64" s="15"/>
      <c r="TRX64" s="15"/>
      <c r="TRY64" s="15"/>
      <c r="TRZ64" s="15"/>
      <c r="TSA64" s="15"/>
      <c r="TSB64" s="15"/>
      <c r="TSC64" s="15"/>
      <c r="TSD64" s="15"/>
      <c r="TSE64" s="15"/>
      <c r="TSF64" s="15"/>
      <c r="TSG64" s="15"/>
      <c r="TSH64" s="15"/>
      <c r="TSI64" s="15"/>
      <c r="TSJ64" s="15"/>
      <c r="TSK64" s="15"/>
      <c r="TSL64" s="15"/>
      <c r="TSM64" s="15"/>
      <c r="TSN64" s="15"/>
      <c r="TSO64" s="15"/>
      <c r="TSP64" s="15"/>
      <c r="TSQ64" s="15"/>
      <c r="TSR64" s="15"/>
      <c r="TSS64" s="15"/>
      <c r="TST64" s="15"/>
      <c r="TSU64" s="15"/>
      <c r="TSV64" s="15"/>
      <c r="TSW64" s="15"/>
      <c r="TSX64" s="15"/>
      <c r="TSY64" s="15"/>
      <c r="TSZ64" s="15"/>
      <c r="TTA64" s="15"/>
      <c r="TTB64" s="15"/>
      <c r="TTC64" s="15"/>
      <c r="TTD64" s="15"/>
      <c r="TTE64" s="15"/>
      <c r="TTF64" s="15"/>
      <c r="TTG64" s="15"/>
      <c r="TTH64" s="15"/>
      <c r="TTI64" s="15"/>
      <c r="TTJ64" s="15"/>
      <c r="TTK64" s="15"/>
      <c r="TTL64" s="15"/>
      <c r="TTM64" s="15"/>
      <c r="TTN64" s="15"/>
      <c r="TTO64" s="15"/>
      <c r="TTP64" s="15"/>
      <c r="TTQ64" s="15"/>
      <c r="TTR64" s="15"/>
      <c r="TTS64" s="15"/>
      <c r="TTT64" s="15"/>
      <c r="TTU64" s="15"/>
      <c r="TTV64" s="15"/>
      <c r="TTW64" s="15"/>
      <c r="TTX64" s="15"/>
      <c r="TTY64" s="15"/>
      <c r="TTZ64" s="15"/>
      <c r="TUA64" s="15"/>
      <c r="TUB64" s="15"/>
      <c r="TUC64" s="15"/>
      <c r="TUD64" s="15"/>
      <c r="TUE64" s="15"/>
      <c r="TUF64" s="15"/>
      <c r="TUG64" s="15"/>
      <c r="TUH64" s="15"/>
      <c r="TUI64" s="15"/>
      <c r="TUJ64" s="15"/>
      <c r="TUK64" s="15"/>
      <c r="TUL64" s="15"/>
      <c r="TUM64" s="15"/>
      <c r="TUN64" s="15"/>
      <c r="TUO64" s="15"/>
      <c r="TUP64" s="15"/>
      <c r="TUQ64" s="15"/>
      <c r="TUR64" s="15"/>
      <c r="TUS64" s="15"/>
      <c r="TUT64" s="15"/>
      <c r="TUU64" s="15"/>
      <c r="TUV64" s="15"/>
      <c r="TUW64" s="15"/>
      <c r="TUX64" s="15"/>
      <c r="TUY64" s="15"/>
      <c r="TUZ64" s="15"/>
      <c r="TVA64" s="15"/>
      <c r="TVB64" s="15"/>
      <c r="TVC64" s="15"/>
      <c r="TVD64" s="15"/>
      <c r="TVE64" s="15"/>
      <c r="TVF64" s="15"/>
      <c r="TVG64" s="15"/>
      <c r="TVH64" s="15"/>
      <c r="TVI64" s="15"/>
      <c r="TVJ64" s="15"/>
      <c r="TVK64" s="15"/>
      <c r="TVL64" s="15"/>
      <c r="TVM64" s="15"/>
      <c r="TVN64" s="15"/>
      <c r="TVO64" s="15"/>
      <c r="TVP64" s="15"/>
      <c r="TVQ64" s="15"/>
      <c r="TVR64" s="15"/>
      <c r="TVS64" s="15"/>
      <c r="TVT64" s="15"/>
      <c r="TVU64" s="15"/>
      <c r="TVV64" s="15"/>
      <c r="TVW64" s="15"/>
      <c r="TVX64" s="15"/>
      <c r="TVY64" s="15"/>
      <c r="TVZ64" s="15"/>
      <c r="TWA64" s="15"/>
      <c r="TWB64" s="15"/>
      <c r="TWC64" s="15"/>
      <c r="TWD64" s="15"/>
      <c r="TWE64" s="15"/>
      <c r="TWF64" s="15"/>
      <c r="TWG64" s="15"/>
      <c r="TWH64" s="15"/>
      <c r="TWI64" s="15"/>
      <c r="TWJ64" s="15"/>
      <c r="TWK64" s="15"/>
      <c r="TWL64" s="15"/>
      <c r="TWM64" s="15"/>
      <c r="TWN64" s="15"/>
      <c r="TWO64" s="15"/>
      <c r="TWP64" s="15"/>
      <c r="TWQ64" s="15"/>
      <c r="TWR64" s="15"/>
      <c r="TWS64" s="15"/>
      <c r="TWT64" s="15"/>
      <c r="TWU64" s="15"/>
      <c r="TWV64" s="15"/>
      <c r="TWW64" s="15"/>
      <c r="TWX64" s="15"/>
      <c r="TWY64" s="15"/>
      <c r="TWZ64" s="15"/>
      <c r="TXA64" s="15"/>
      <c r="TXB64" s="15"/>
      <c r="TXC64" s="15"/>
      <c r="TXD64" s="15"/>
      <c r="TXE64" s="15"/>
      <c r="TXF64" s="15"/>
      <c r="TXG64" s="15"/>
      <c r="TXH64" s="15"/>
      <c r="TXI64" s="15"/>
      <c r="TXJ64" s="15"/>
      <c r="TXK64" s="15"/>
      <c r="TXL64" s="15"/>
      <c r="TXM64" s="15"/>
      <c r="TXN64" s="15"/>
      <c r="TXO64" s="15"/>
      <c r="TXP64" s="15"/>
      <c r="TXQ64" s="15"/>
      <c r="TXR64" s="15"/>
      <c r="TXS64" s="15"/>
      <c r="TXT64" s="15"/>
      <c r="TXU64" s="15"/>
      <c r="TXV64" s="15"/>
      <c r="TXW64" s="15"/>
      <c r="TXX64" s="15"/>
      <c r="TXY64" s="15"/>
      <c r="TXZ64" s="15"/>
      <c r="TYA64" s="15"/>
      <c r="TYB64" s="15"/>
      <c r="TYC64" s="15"/>
      <c r="TYD64" s="15"/>
      <c r="TYE64" s="15"/>
      <c r="TYF64" s="15"/>
      <c r="TYG64" s="15"/>
      <c r="TYH64" s="15"/>
      <c r="TYI64" s="15"/>
      <c r="TYJ64" s="15"/>
      <c r="TYK64" s="15"/>
      <c r="TYL64" s="15"/>
      <c r="TYM64" s="15"/>
      <c r="TYN64" s="15"/>
      <c r="TYO64" s="15"/>
      <c r="TYP64" s="15"/>
      <c r="TYQ64" s="15"/>
      <c r="TYR64" s="15"/>
      <c r="TYS64" s="15"/>
      <c r="TYT64" s="15"/>
      <c r="TYU64" s="15"/>
      <c r="TYV64" s="15"/>
      <c r="TYW64" s="15"/>
      <c r="TYX64" s="15"/>
      <c r="TYY64" s="15"/>
      <c r="TYZ64" s="15"/>
      <c r="TZA64" s="15"/>
      <c r="TZB64" s="15"/>
      <c r="TZC64" s="15"/>
      <c r="TZD64" s="15"/>
      <c r="TZE64" s="15"/>
      <c r="TZF64" s="15"/>
      <c r="TZG64" s="15"/>
      <c r="TZH64" s="15"/>
      <c r="TZI64" s="15"/>
      <c r="TZJ64" s="15"/>
      <c r="TZK64" s="15"/>
      <c r="TZL64" s="15"/>
      <c r="TZM64" s="15"/>
      <c r="TZN64" s="15"/>
      <c r="TZO64" s="15"/>
      <c r="TZP64" s="15"/>
      <c r="TZQ64" s="15"/>
      <c r="TZR64" s="15"/>
      <c r="TZS64" s="15"/>
      <c r="TZT64" s="15"/>
      <c r="TZU64" s="15"/>
      <c r="TZV64" s="15"/>
      <c r="TZW64" s="15"/>
      <c r="TZX64" s="15"/>
      <c r="TZY64" s="15"/>
      <c r="TZZ64" s="15"/>
      <c r="UAA64" s="15"/>
      <c r="UAB64" s="15"/>
      <c r="UAC64" s="15"/>
      <c r="UAD64" s="15"/>
      <c r="UAE64" s="15"/>
      <c r="UAF64" s="15"/>
      <c r="UAG64" s="15"/>
      <c r="UAH64" s="15"/>
      <c r="UAI64" s="15"/>
      <c r="UAJ64" s="15"/>
      <c r="UAK64" s="15"/>
      <c r="UAL64" s="15"/>
      <c r="UAM64" s="15"/>
      <c r="UAN64" s="15"/>
      <c r="UAO64" s="15"/>
      <c r="UAP64" s="15"/>
      <c r="UAQ64" s="15"/>
      <c r="UAR64" s="15"/>
      <c r="UAS64" s="15"/>
      <c r="UAT64" s="15"/>
      <c r="UAU64" s="15"/>
      <c r="UAV64" s="15"/>
      <c r="UAW64" s="15"/>
      <c r="UAX64" s="15"/>
      <c r="UAY64" s="15"/>
      <c r="UAZ64" s="15"/>
      <c r="UBA64" s="15"/>
      <c r="UBB64" s="15"/>
      <c r="UBC64" s="15"/>
      <c r="UBD64" s="15"/>
      <c r="UBE64" s="15"/>
      <c r="UBF64" s="15"/>
      <c r="UBG64" s="15"/>
      <c r="UBH64" s="15"/>
      <c r="UBI64" s="15"/>
      <c r="UBJ64" s="15"/>
      <c r="UBK64" s="15"/>
      <c r="UBL64" s="15"/>
      <c r="UBM64" s="15"/>
      <c r="UBN64" s="15"/>
      <c r="UBO64" s="15"/>
      <c r="UBP64" s="15"/>
      <c r="UBQ64" s="15"/>
      <c r="UBR64" s="15"/>
      <c r="UBS64" s="15"/>
      <c r="UBT64" s="15"/>
      <c r="UBU64" s="15"/>
      <c r="UBV64" s="15"/>
      <c r="UBW64" s="15"/>
      <c r="UBX64" s="15"/>
      <c r="UBY64" s="15"/>
      <c r="UBZ64" s="15"/>
      <c r="UCA64" s="15"/>
      <c r="UCB64" s="15"/>
      <c r="UCC64" s="15"/>
      <c r="UCD64" s="15"/>
      <c r="UCE64" s="15"/>
      <c r="UCF64" s="15"/>
      <c r="UCG64" s="15"/>
      <c r="UCH64" s="15"/>
      <c r="UCI64" s="15"/>
      <c r="UCJ64" s="15"/>
      <c r="UCK64" s="15"/>
      <c r="UCL64" s="15"/>
      <c r="UCM64" s="15"/>
      <c r="UCN64" s="15"/>
      <c r="UCO64" s="15"/>
      <c r="UCP64" s="15"/>
      <c r="UCQ64" s="15"/>
      <c r="UCR64" s="15"/>
      <c r="UCS64" s="15"/>
      <c r="UCT64" s="15"/>
      <c r="UCU64" s="15"/>
      <c r="UCV64" s="15"/>
      <c r="UCW64" s="15"/>
      <c r="UCX64" s="15"/>
      <c r="UCY64" s="15"/>
      <c r="UCZ64" s="15"/>
      <c r="UDA64" s="15"/>
      <c r="UDB64" s="15"/>
      <c r="UDC64" s="15"/>
      <c r="UDD64" s="15"/>
      <c r="UDE64" s="15"/>
      <c r="UDF64" s="15"/>
      <c r="UDG64" s="15"/>
      <c r="UDH64" s="15"/>
      <c r="UDI64" s="15"/>
      <c r="UDJ64" s="15"/>
      <c r="UDK64" s="15"/>
      <c r="UDL64" s="15"/>
      <c r="UDM64" s="15"/>
      <c r="UDN64" s="15"/>
      <c r="UDO64" s="15"/>
      <c r="UDP64" s="15"/>
      <c r="UDQ64" s="15"/>
      <c r="UDR64" s="15"/>
      <c r="UDS64" s="15"/>
      <c r="UDT64" s="15"/>
      <c r="UDU64" s="15"/>
      <c r="UDV64" s="15"/>
      <c r="UDW64" s="15"/>
      <c r="UDX64" s="15"/>
      <c r="UDY64" s="15"/>
      <c r="UDZ64" s="15"/>
      <c r="UEA64" s="15"/>
      <c r="UEB64" s="15"/>
      <c r="UEC64" s="15"/>
      <c r="UED64" s="15"/>
      <c r="UEE64" s="15"/>
      <c r="UEF64" s="15"/>
      <c r="UEG64" s="15"/>
      <c r="UEH64" s="15"/>
      <c r="UEI64" s="15"/>
      <c r="UEJ64" s="15"/>
      <c r="UEK64" s="15"/>
      <c r="UEL64" s="15"/>
      <c r="UEM64" s="15"/>
      <c r="UEN64" s="15"/>
      <c r="UEO64" s="15"/>
      <c r="UEP64" s="15"/>
      <c r="UEQ64" s="15"/>
      <c r="UER64" s="15"/>
      <c r="UES64" s="15"/>
      <c r="UET64" s="15"/>
      <c r="UEU64" s="15"/>
      <c r="UEV64" s="15"/>
      <c r="UEW64" s="15"/>
      <c r="UEX64" s="15"/>
      <c r="UEY64" s="15"/>
      <c r="UEZ64" s="15"/>
      <c r="UFA64" s="15"/>
      <c r="UFB64" s="15"/>
      <c r="UFC64" s="15"/>
      <c r="UFD64" s="15"/>
      <c r="UFE64" s="15"/>
      <c r="UFF64" s="15"/>
      <c r="UFG64" s="15"/>
      <c r="UFH64" s="15"/>
      <c r="UFI64" s="15"/>
      <c r="UFJ64" s="15"/>
      <c r="UFK64" s="15"/>
      <c r="UFL64" s="15"/>
      <c r="UFM64" s="15"/>
      <c r="UFN64" s="15"/>
      <c r="UFO64" s="15"/>
      <c r="UFP64" s="15"/>
      <c r="UFQ64" s="15"/>
      <c r="UFR64" s="15"/>
      <c r="UFS64" s="15"/>
      <c r="UFT64" s="15"/>
      <c r="UFU64" s="15"/>
      <c r="UFV64" s="15"/>
      <c r="UFW64" s="15"/>
      <c r="UFX64" s="15"/>
      <c r="UFY64" s="15"/>
      <c r="UFZ64" s="15"/>
      <c r="UGA64" s="15"/>
      <c r="UGB64" s="15"/>
      <c r="UGC64" s="15"/>
      <c r="UGD64" s="15"/>
      <c r="UGE64" s="15"/>
      <c r="UGF64" s="15"/>
      <c r="UGG64" s="15"/>
      <c r="UGH64" s="15"/>
      <c r="UGI64" s="15"/>
      <c r="UGJ64" s="15"/>
      <c r="UGK64" s="15"/>
      <c r="UGL64" s="15"/>
      <c r="UGM64" s="15"/>
      <c r="UGN64" s="15"/>
      <c r="UGO64" s="15"/>
      <c r="UGP64" s="15"/>
      <c r="UGQ64" s="15"/>
      <c r="UGR64" s="15"/>
      <c r="UGS64" s="15"/>
      <c r="UGT64" s="15"/>
      <c r="UGU64" s="15"/>
      <c r="UGV64" s="15"/>
      <c r="UGW64" s="15"/>
      <c r="UGX64" s="15"/>
      <c r="UGY64" s="15"/>
      <c r="UGZ64" s="15"/>
      <c r="UHA64" s="15"/>
      <c r="UHB64" s="15"/>
      <c r="UHC64" s="15"/>
      <c r="UHD64" s="15"/>
      <c r="UHE64" s="15"/>
      <c r="UHF64" s="15"/>
      <c r="UHG64" s="15"/>
      <c r="UHH64" s="15"/>
      <c r="UHI64" s="15"/>
      <c r="UHJ64" s="15"/>
      <c r="UHK64" s="15"/>
      <c r="UHL64" s="15"/>
      <c r="UHM64" s="15"/>
      <c r="UHN64" s="15"/>
      <c r="UHO64" s="15"/>
      <c r="UHP64" s="15"/>
      <c r="UHQ64" s="15"/>
      <c r="UHR64" s="15"/>
      <c r="UHS64" s="15"/>
      <c r="UHT64" s="15"/>
      <c r="UHU64" s="15"/>
      <c r="UHV64" s="15"/>
      <c r="UHW64" s="15"/>
      <c r="UHX64" s="15"/>
      <c r="UHY64" s="15"/>
      <c r="UHZ64" s="15"/>
      <c r="UIA64" s="15"/>
      <c r="UIB64" s="15"/>
      <c r="UIC64" s="15"/>
      <c r="UID64" s="15"/>
      <c r="UIE64" s="15"/>
      <c r="UIF64" s="15"/>
      <c r="UIG64" s="15"/>
      <c r="UIH64" s="15"/>
      <c r="UII64" s="15"/>
      <c r="UIJ64" s="15"/>
      <c r="UIK64" s="15"/>
      <c r="UIL64" s="15"/>
      <c r="UIM64" s="15"/>
      <c r="UIN64" s="15"/>
      <c r="UIO64" s="15"/>
      <c r="UIP64" s="15"/>
      <c r="UIQ64" s="15"/>
      <c r="UIR64" s="15"/>
      <c r="UIS64" s="15"/>
      <c r="UIT64" s="15"/>
      <c r="UIU64" s="15"/>
      <c r="UIV64" s="15"/>
      <c r="UIW64" s="15"/>
      <c r="UIX64" s="15"/>
      <c r="UIY64" s="15"/>
      <c r="UIZ64" s="15"/>
      <c r="UJA64" s="15"/>
      <c r="UJB64" s="15"/>
      <c r="UJC64" s="15"/>
      <c r="UJD64" s="15"/>
      <c r="UJE64" s="15"/>
      <c r="UJF64" s="15"/>
      <c r="UJG64" s="15"/>
      <c r="UJH64" s="15"/>
      <c r="UJI64" s="15"/>
      <c r="UJJ64" s="15"/>
      <c r="UJK64" s="15"/>
      <c r="UJL64" s="15"/>
      <c r="UJM64" s="15"/>
      <c r="UJN64" s="15"/>
      <c r="UJO64" s="15"/>
      <c r="UJP64" s="15"/>
      <c r="UJQ64" s="15"/>
      <c r="UJR64" s="15"/>
      <c r="UJS64" s="15"/>
      <c r="UJT64" s="15"/>
      <c r="UJU64" s="15"/>
      <c r="UJV64" s="15"/>
      <c r="UJW64" s="15"/>
      <c r="UJX64" s="15"/>
      <c r="UJY64" s="15"/>
      <c r="UJZ64" s="15"/>
      <c r="UKA64" s="15"/>
      <c r="UKB64" s="15"/>
      <c r="UKC64" s="15"/>
      <c r="UKD64" s="15"/>
      <c r="UKE64" s="15"/>
      <c r="UKF64" s="15"/>
      <c r="UKG64" s="15"/>
      <c r="UKH64" s="15"/>
      <c r="UKI64" s="15"/>
      <c r="UKJ64" s="15"/>
      <c r="UKK64" s="15"/>
      <c r="UKL64" s="15"/>
      <c r="UKM64" s="15"/>
      <c r="UKN64" s="15"/>
      <c r="UKO64" s="15"/>
      <c r="UKP64" s="15"/>
      <c r="UKQ64" s="15"/>
      <c r="UKR64" s="15"/>
      <c r="UKS64" s="15"/>
      <c r="UKT64" s="15"/>
      <c r="UKU64" s="15"/>
      <c r="UKV64" s="15"/>
      <c r="UKW64" s="15"/>
      <c r="UKX64" s="15"/>
      <c r="UKY64" s="15"/>
      <c r="UKZ64" s="15"/>
      <c r="ULA64" s="15"/>
      <c r="ULB64" s="15"/>
      <c r="ULC64" s="15"/>
      <c r="ULD64" s="15"/>
      <c r="ULE64" s="15"/>
      <c r="ULF64" s="15"/>
      <c r="ULG64" s="15"/>
      <c r="ULH64" s="15"/>
      <c r="ULI64" s="15"/>
      <c r="ULJ64" s="15"/>
      <c r="ULK64" s="15"/>
      <c r="ULL64" s="15"/>
      <c r="ULM64" s="15"/>
      <c r="ULN64" s="15"/>
      <c r="ULO64" s="15"/>
      <c r="ULP64" s="15"/>
      <c r="ULQ64" s="15"/>
      <c r="ULR64" s="15"/>
      <c r="ULS64" s="15"/>
      <c r="ULT64" s="15"/>
      <c r="ULU64" s="15"/>
      <c r="ULV64" s="15"/>
      <c r="ULW64" s="15"/>
      <c r="ULX64" s="15"/>
      <c r="ULY64" s="15"/>
      <c r="ULZ64" s="15"/>
      <c r="UMA64" s="15"/>
      <c r="UMB64" s="15"/>
      <c r="UMC64" s="15"/>
      <c r="UMD64" s="15"/>
      <c r="UME64" s="15"/>
      <c r="UMF64" s="15"/>
      <c r="UMG64" s="15"/>
      <c r="UMH64" s="15"/>
      <c r="UMI64" s="15"/>
      <c r="UMJ64" s="15"/>
      <c r="UMK64" s="15"/>
      <c r="UML64" s="15"/>
      <c r="UMM64" s="15"/>
      <c r="UMN64" s="15"/>
      <c r="UMO64" s="15"/>
      <c r="UMP64" s="15"/>
      <c r="UMQ64" s="15"/>
      <c r="UMR64" s="15"/>
      <c r="UMS64" s="15"/>
      <c r="UMT64" s="15"/>
      <c r="UMU64" s="15"/>
      <c r="UMV64" s="15"/>
      <c r="UMW64" s="15"/>
      <c r="UMX64" s="15"/>
      <c r="UMY64" s="15"/>
      <c r="UMZ64" s="15"/>
      <c r="UNA64" s="15"/>
      <c r="UNB64" s="15"/>
      <c r="UNC64" s="15"/>
      <c r="UND64" s="15"/>
      <c r="UNE64" s="15"/>
      <c r="UNF64" s="15"/>
      <c r="UNG64" s="15"/>
      <c r="UNH64" s="15"/>
      <c r="UNI64" s="15"/>
      <c r="UNJ64" s="15"/>
      <c r="UNK64" s="15"/>
      <c r="UNL64" s="15"/>
      <c r="UNM64" s="15"/>
      <c r="UNN64" s="15"/>
      <c r="UNO64" s="15"/>
      <c r="UNP64" s="15"/>
      <c r="UNQ64" s="15"/>
      <c r="UNR64" s="15"/>
      <c r="UNS64" s="15"/>
      <c r="UNT64" s="15"/>
      <c r="UNU64" s="15"/>
      <c r="UNV64" s="15"/>
      <c r="UNW64" s="15"/>
      <c r="UNX64" s="15"/>
      <c r="UNY64" s="15"/>
      <c r="UNZ64" s="15"/>
      <c r="UOA64" s="15"/>
      <c r="UOB64" s="15"/>
      <c r="UOC64" s="15"/>
      <c r="UOD64" s="15"/>
      <c r="UOE64" s="15"/>
      <c r="UOF64" s="15"/>
      <c r="UOG64" s="15"/>
      <c r="UOH64" s="15"/>
      <c r="UOI64" s="15"/>
      <c r="UOJ64" s="15"/>
      <c r="UOK64" s="15"/>
      <c r="UOL64" s="15"/>
      <c r="UOM64" s="15"/>
      <c r="UON64" s="15"/>
      <c r="UOO64" s="15"/>
      <c r="UOP64" s="15"/>
      <c r="UOQ64" s="15"/>
      <c r="UOR64" s="15"/>
      <c r="UOS64" s="15"/>
      <c r="UOT64" s="15"/>
      <c r="UOU64" s="15"/>
      <c r="UOV64" s="15"/>
      <c r="UOW64" s="15"/>
      <c r="UOX64" s="15"/>
      <c r="UOY64" s="15"/>
      <c r="UOZ64" s="15"/>
      <c r="UPA64" s="15"/>
      <c r="UPB64" s="15"/>
      <c r="UPC64" s="15"/>
      <c r="UPD64" s="15"/>
      <c r="UPE64" s="15"/>
      <c r="UPF64" s="15"/>
      <c r="UPG64" s="15"/>
      <c r="UPH64" s="15"/>
      <c r="UPI64" s="15"/>
      <c r="UPJ64" s="15"/>
      <c r="UPK64" s="15"/>
      <c r="UPL64" s="15"/>
      <c r="UPM64" s="15"/>
      <c r="UPN64" s="15"/>
      <c r="UPO64" s="15"/>
      <c r="UPP64" s="15"/>
      <c r="UPQ64" s="15"/>
      <c r="UPR64" s="15"/>
      <c r="UPS64" s="15"/>
      <c r="UPT64" s="15"/>
      <c r="UPU64" s="15"/>
      <c r="UPV64" s="15"/>
      <c r="UPW64" s="15"/>
      <c r="UPX64" s="15"/>
      <c r="UPY64" s="15"/>
      <c r="UPZ64" s="15"/>
      <c r="UQA64" s="15"/>
      <c r="UQB64" s="15"/>
      <c r="UQC64" s="15"/>
      <c r="UQD64" s="15"/>
      <c r="UQE64" s="15"/>
      <c r="UQF64" s="15"/>
      <c r="UQG64" s="15"/>
      <c r="UQH64" s="15"/>
      <c r="UQI64" s="15"/>
      <c r="UQJ64" s="15"/>
      <c r="UQK64" s="15"/>
      <c r="UQL64" s="15"/>
      <c r="UQM64" s="15"/>
      <c r="UQN64" s="15"/>
      <c r="UQO64" s="15"/>
      <c r="UQP64" s="15"/>
      <c r="UQQ64" s="15"/>
      <c r="UQR64" s="15"/>
      <c r="UQS64" s="15"/>
      <c r="UQT64" s="15"/>
      <c r="UQU64" s="15"/>
      <c r="UQV64" s="15"/>
      <c r="UQW64" s="15"/>
      <c r="UQX64" s="15"/>
      <c r="UQY64" s="15"/>
      <c r="UQZ64" s="15"/>
      <c r="URA64" s="15"/>
      <c r="URB64" s="15"/>
      <c r="URC64" s="15"/>
      <c r="URD64" s="15"/>
      <c r="URE64" s="15"/>
      <c r="URF64" s="15"/>
      <c r="URG64" s="15"/>
      <c r="URH64" s="15"/>
      <c r="URI64" s="15"/>
      <c r="URJ64" s="15"/>
      <c r="URK64" s="15"/>
      <c r="URL64" s="15"/>
      <c r="URM64" s="15"/>
      <c r="URN64" s="15"/>
      <c r="URO64" s="15"/>
      <c r="URP64" s="15"/>
      <c r="URQ64" s="15"/>
      <c r="URR64" s="15"/>
      <c r="URS64" s="15"/>
      <c r="URT64" s="15"/>
      <c r="URU64" s="15"/>
      <c r="URV64" s="15"/>
      <c r="URW64" s="15"/>
      <c r="URX64" s="15"/>
      <c r="URY64" s="15"/>
      <c r="URZ64" s="15"/>
      <c r="USA64" s="15"/>
      <c r="USB64" s="15"/>
      <c r="USC64" s="15"/>
      <c r="USD64" s="15"/>
      <c r="USE64" s="15"/>
      <c r="USF64" s="15"/>
      <c r="USG64" s="15"/>
      <c r="USH64" s="15"/>
      <c r="USI64" s="15"/>
      <c r="USJ64" s="15"/>
      <c r="USK64" s="15"/>
      <c r="USL64" s="15"/>
      <c r="USM64" s="15"/>
      <c r="USN64" s="15"/>
      <c r="USO64" s="15"/>
      <c r="USP64" s="15"/>
      <c r="USQ64" s="15"/>
      <c r="USR64" s="15"/>
      <c r="USS64" s="15"/>
      <c r="UST64" s="15"/>
      <c r="USU64" s="15"/>
      <c r="USV64" s="15"/>
      <c r="USW64" s="15"/>
      <c r="USX64" s="15"/>
      <c r="USY64" s="15"/>
      <c r="USZ64" s="15"/>
      <c r="UTA64" s="15"/>
      <c r="UTB64" s="15"/>
      <c r="UTC64" s="15"/>
      <c r="UTD64" s="15"/>
      <c r="UTE64" s="15"/>
      <c r="UTF64" s="15"/>
      <c r="UTG64" s="15"/>
      <c r="UTH64" s="15"/>
      <c r="UTI64" s="15"/>
      <c r="UTJ64" s="15"/>
      <c r="UTK64" s="15"/>
      <c r="UTL64" s="15"/>
      <c r="UTM64" s="15"/>
      <c r="UTN64" s="15"/>
      <c r="UTO64" s="15"/>
      <c r="UTP64" s="15"/>
      <c r="UTQ64" s="15"/>
      <c r="UTR64" s="15"/>
      <c r="UTS64" s="15"/>
      <c r="UTT64" s="15"/>
      <c r="UTU64" s="15"/>
      <c r="UTV64" s="15"/>
      <c r="UTW64" s="15"/>
      <c r="UTX64" s="15"/>
      <c r="UTY64" s="15"/>
      <c r="UTZ64" s="15"/>
      <c r="UUA64" s="15"/>
      <c r="UUB64" s="15"/>
      <c r="UUC64" s="15"/>
      <c r="UUD64" s="15"/>
      <c r="UUE64" s="15"/>
      <c r="UUF64" s="15"/>
      <c r="UUG64" s="15"/>
      <c r="UUH64" s="15"/>
      <c r="UUI64" s="15"/>
      <c r="UUJ64" s="15"/>
      <c r="UUK64" s="15"/>
      <c r="UUL64" s="15"/>
      <c r="UUM64" s="15"/>
      <c r="UUN64" s="15"/>
      <c r="UUO64" s="15"/>
      <c r="UUP64" s="15"/>
      <c r="UUQ64" s="15"/>
      <c r="UUR64" s="15"/>
      <c r="UUS64" s="15"/>
      <c r="UUT64" s="15"/>
      <c r="UUU64" s="15"/>
      <c r="UUV64" s="15"/>
      <c r="UUW64" s="15"/>
      <c r="UUX64" s="15"/>
      <c r="UUY64" s="15"/>
      <c r="UUZ64" s="15"/>
      <c r="UVA64" s="15"/>
      <c r="UVB64" s="15"/>
      <c r="UVC64" s="15"/>
      <c r="UVD64" s="15"/>
      <c r="UVE64" s="15"/>
      <c r="UVF64" s="15"/>
      <c r="UVG64" s="15"/>
      <c r="UVH64" s="15"/>
      <c r="UVI64" s="15"/>
      <c r="UVJ64" s="15"/>
      <c r="UVK64" s="15"/>
      <c r="UVL64" s="15"/>
      <c r="UVM64" s="15"/>
      <c r="UVN64" s="15"/>
      <c r="UVO64" s="15"/>
      <c r="UVP64" s="15"/>
      <c r="UVQ64" s="15"/>
      <c r="UVR64" s="15"/>
      <c r="UVS64" s="15"/>
      <c r="UVT64" s="15"/>
      <c r="UVU64" s="15"/>
      <c r="UVV64" s="15"/>
      <c r="UVW64" s="15"/>
      <c r="UVX64" s="15"/>
      <c r="UVY64" s="15"/>
      <c r="UVZ64" s="15"/>
      <c r="UWA64" s="15"/>
      <c r="UWB64" s="15"/>
      <c r="UWC64" s="15"/>
      <c r="UWD64" s="15"/>
      <c r="UWE64" s="15"/>
      <c r="UWF64" s="15"/>
      <c r="UWG64" s="15"/>
      <c r="UWH64" s="15"/>
      <c r="UWI64" s="15"/>
      <c r="UWJ64" s="15"/>
      <c r="UWK64" s="15"/>
      <c r="UWL64" s="15"/>
      <c r="UWM64" s="15"/>
      <c r="UWN64" s="15"/>
      <c r="UWO64" s="15"/>
      <c r="UWP64" s="15"/>
      <c r="UWQ64" s="15"/>
      <c r="UWR64" s="15"/>
      <c r="UWS64" s="15"/>
      <c r="UWT64" s="15"/>
      <c r="UWU64" s="15"/>
      <c r="UWV64" s="15"/>
      <c r="UWW64" s="15"/>
      <c r="UWX64" s="15"/>
      <c r="UWY64" s="15"/>
      <c r="UWZ64" s="15"/>
      <c r="UXA64" s="15"/>
      <c r="UXB64" s="15"/>
      <c r="UXC64" s="15"/>
      <c r="UXD64" s="15"/>
      <c r="UXE64" s="15"/>
      <c r="UXF64" s="15"/>
      <c r="UXG64" s="15"/>
      <c r="UXH64" s="15"/>
      <c r="UXI64" s="15"/>
      <c r="UXJ64" s="15"/>
      <c r="UXK64" s="15"/>
      <c r="UXL64" s="15"/>
      <c r="UXM64" s="15"/>
      <c r="UXN64" s="15"/>
      <c r="UXO64" s="15"/>
      <c r="UXP64" s="15"/>
      <c r="UXQ64" s="15"/>
      <c r="UXR64" s="15"/>
      <c r="UXS64" s="15"/>
      <c r="UXT64" s="15"/>
      <c r="UXU64" s="15"/>
      <c r="UXV64" s="15"/>
      <c r="UXW64" s="15"/>
      <c r="UXX64" s="15"/>
      <c r="UXY64" s="15"/>
      <c r="UXZ64" s="15"/>
      <c r="UYA64" s="15"/>
      <c r="UYB64" s="15"/>
      <c r="UYC64" s="15"/>
      <c r="UYD64" s="15"/>
      <c r="UYE64" s="15"/>
      <c r="UYF64" s="15"/>
      <c r="UYG64" s="15"/>
      <c r="UYH64" s="15"/>
      <c r="UYI64" s="15"/>
      <c r="UYJ64" s="15"/>
      <c r="UYK64" s="15"/>
      <c r="UYL64" s="15"/>
      <c r="UYM64" s="15"/>
      <c r="UYN64" s="15"/>
      <c r="UYO64" s="15"/>
      <c r="UYP64" s="15"/>
      <c r="UYQ64" s="15"/>
      <c r="UYR64" s="15"/>
      <c r="UYS64" s="15"/>
      <c r="UYT64" s="15"/>
      <c r="UYU64" s="15"/>
      <c r="UYV64" s="15"/>
      <c r="UYW64" s="15"/>
      <c r="UYX64" s="15"/>
      <c r="UYY64" s="15"/>
      <c r="UYZ64" s="15"/>
      <c r="UZA64" s="15"/>
      <c r="UZB64" s="15"/>
      <c r="UZC64" s="15"/>
      <c r="UZD64" s="15"/>
      <c r="UZE64" s="15"/>
      <c r="UZF64" s="15"/>
      <c r="UZG64" s="15"/>
      <c r="UZH64" s="15"/>
      <c r="UZI64" s="15"/>
      <c r="UZJ64" s="15"/>
      <c r="UZK64" s="15"/>
      <c r="UZL64" s="15"/>
      <c r="UZM64" s="15"/>
      <c r="UZN64" s="15"/>
      <c r="UZO64" s="15"/>
      <c r="UZP64" s="15"/>
      <c r="UZQ64" s="15"/>
      <c r="UZR64" s="15"/>
      <c r="UZS64" s="15"/>
      <c r="UZT64" s="15"/>
      <c r="UZU64" s="15"/>
      <c r="UZV64" s="15"/>
      <c r="UZW64" s="15"/>
      <c r="UZX64" s="15"/>
      <c r="UZY64" s="15"/>
      <c r="UZZ64" s="15"/>
      <c r="VAA64" s="15"/>
      <c r="VAB64" s="15"/>
      <c r="VAC64" s="15"/>
      <c r="VAD64" s="15"/>
      <c r="VAE64" s="15"/>
      <c r="VAF64" s="15"/>
      <c r="VAG64" s="15"/>
      <c r="VAH64" s="15"/>
      <c r="VAI64" s="15"/>
      <c r="VAJ64" s="15"/>
      <c r="VAK64" s="15"/>
      <c r="VAL64" s="15"/>
      <c r="VAM64" s="15"/>
      <c r="VAN64" s="15"/>
      <c r="VAO64" s="15"/>
      <c r="VAP64" s="15"/>
      <c r="VAQ64" s="15"/>
      <c r="VAR64" s="15"/>
      <c r="VAS64" s="15"/>
      <c r="VAT64" s="15"/>
      <c r="VAU64" s="15"/>
      <c r="VAV64" s="15"/>
      <c r="VAW64" s="15"/>
      <c r="VAX64" s="15"/>
      <c r="VAY64" s="15"/>
      <c r="VAZ64" s="15"/>
      <c r="VBA64" s="15"/>
      <c r="VBB64" s="15"/>
      <c r="VBC64" s="15"/>
      <c r="VBD64" s="15"/>
      <c r="VBE64" s="15"/>
      <c r="VBF64" s="15"/>
      <c r="VBG64" s="15"/>
      <c r="VBH64" s="15"/>
      <c r="VBI64" s="15"/>
      <c r="VBJ64" s="15"/>
      <c r="VBK64" s="15"/>
      <c r="VBL64" s="15"/>
      <c r="VBM64" s="15"/>
      <c r="VBN64" s="15"/>
      <c r="VBO64" s="15"/>
      <c r="VBP64" s="15"/>
      <c r="VBQ64" s="15"/>
      <c r="VBR64" s="15"/>
      <c r="VBS64" s="15"/>
      <c r="VBT64" s="15"/>
      <c r="VBU64" s="15"/>
      <c r="VBV64" s="15"/>
      <c r="VBW64" s="15"/>
      <c r="VBX64" s="15"/>
      <c r="VBY64" s="15"/>
      <c r="VBZ64" s="15"/>
      <c r="VCA64" s="15"/>
      <c r="VCB64" s="15"/>
      <c r="VCC64" s="15"/>
      <c r="VCD64" s="15"/>
      <c r="VCE64" s="15"/>
      <c r="VCF64" s="15"/>
      <c r="VCG64" s="15"/>
      <c r="VCH64" s="15"/>
      <c r="VCI64" s="15"/>
      <c r="VCJ64" s="15"/>
      <c r="VCK64" s="15"/>
      <c r="VCL64" s="15"/>
      <c r="VCM64" s="15"/>
      <c r="VCN64" s="15"/>
      <c r="VCO64" s="15"/>
      <c r="VCP64" s="15"/>
      <c r="VCQ64" s="15"/>
      <c r="VCR64" s="15"/>
      <c r="VCS64" s="15"/>
      <c r="VCT64" s="15"/>
      <c r="VCU64" s="15"/>
      <c r="VCV64" s="15"/>
      <c r="VCW64" s="15"/>
      <c r="VCX64" s="15"/>
      <c r="VCY64" s="15"/>
      <c r="VCZ64" s="15"/>
      <c r="VDA64" s="15"/>
      <c r="VDB64" s="15"/>
      <c r="VDC64" s="15"/>
      <c r="VDD64" s="15"/>
      <c r="VDE64" s="15"/>
      <c r="VDF64" s="15"/>
      <c r="VDG64" s="15"/>
      <c r="VDH64" s="15"/>
      <c r="VDI64" s="15"/>
      <c r="VDJ64" s="15"/>
      <c r="VDK64" s="15"/>
      <c r="VDL64" s="15"/>
      <c r="VDM64" s="15"/>
      <c r="VDN64" s="15"/>
      <c r="VDO64" s="15"/>
      <c r="VDP64" s="15"/>
      <c r="VDQ64" s="15"/>
      <c r="VDR64" s="15"/>
      <c r="VDS64" s="15"/>
      <c r="VDT64" s="15"/>
      <c r="VDU64" s="15"/>
      <c r="VDV64" s="15"/>
      <c r="VDW64" s="15"/>
      <c r="VDX64" s="15"/>
      <c r="VDY64" s="15"/>
      <c r="VDZ64" s="15"/>
      <c r="VEA64" s="15"/>
      <c r="VEB64" s="15"/>
      <c r="VEC64" s="15"/>
      <c r="VED64" s="15"/>
      <c r="VEE64" s="15"/>
      <c r="VEF64" s="15"/>
      <c r="VEG64" s="15"/>
      <c r="VEH64" s="15"/>
      <c r="VEI64" s="15"/>
      <c r="VEJ64" s="15"/>
      <c r="VEK64" s="15"/>
      <c r="VEL64" s="15"/>
      <c r="VEM64" s="15"/>
      <c r="VEN64" s="15"/>
      <c r="VEO64" s="15"/>
      <c r="VEP64" s="15"/>
      <c r="VEQ64" s="15"/>
      <c r="VER64" s="15"/>
      <c r="VES64" s="15"/>
      <c r="VET64" s="15"/>
      <c r="VEU64" s="15"/>
      <c r="VEV64" s="15"/>
      <c r="VEW64" s="15"/>
      <c r="VEX64" s="15"/>
      <c r="VEY64" s="15"/>
      <c r="VEZ64" s="15"/>
      <c r="VFA64" s="15"/>
      <c r="VFB64" s="15"/>
      <c r="VFC64" s="15"/>
      <c r="VFD64" s="15"/>
      <c r="VFE64" s="15"/>
      <c r="VFF64" s="15"/>
      <c r="VFG64" s="15"/>
      <c r="VFH64" s="15"/>
      <c r="VFI64" s="15"/>
      <c r="VFJ64" s="15"/>
      <c r="VFK64" s="15"/>
      <c r="VFL64" s="15"/>
      <c r="VFM64" s="15"/>
      <c r="VFN64" s="15"/>
      <c r="VFO64" s="15"/>
      <c r="VFP64" s="15"/>
      <c r="VFQ64" s="15"/>
      <c r="VFR64" s="15"/>
      <c r="VFS64" s="15"/>
      <c r="VFT64" s="15"/>
      <c r="VFU64" s="15"/>
      <c r="VFV64" s="15"/>
      <c r="VFW64" s="15"/>
      <c r="VFX64" s="15"/>
      <c r="VFY64" s="15"/>
      <c r="VFZ64" s="15"/>
      <c r="VGA64" s="15"/>
      <c r="VGB64" s="15"/>
      <c r="VGC64" s="15"/>
      <c r="VGD64" s="15"/>
      <c r="VGE64" s="15"/>
      <c r="VGF64" s="15"/>
      <c r="VGG64" s="15"/>
      <c r="VGH64" s="15"/>
      <c r="VGI64" s="15"/>
      <c r="VGJ64" s="15"/>
      <c r="VGK64" s="15"/>
      <c r="VGL64" s="15"/>
      <c r="VGM64" s="15"/>
      <c r="VGN64" s="15"/>
      <c r="VGO64" s="15"/>
      <c r="VGP64" s="15"/>
      <c r="VGQ64" s="15"/>
      <c r="VGR64" s="15"/>
      <c r="VGS64" s="15"/>
      <c r="VGT64" s="15"/>
      <c r="VGU64" s="15"/>
      <c r="VGV64" s="15"/>
      <c r="VGW64" s="15"/>
      <c r="VGX64" s="15"/>
      <c r="VGY64" s="15"/>
      <c r="VGZ64" s="15"/>
      <c r="VHA64" s="15"/>
      <c r="VHB64" s="15"/>
      <c r="VHC64" s="15"/>
      <c r="VHD64" s="15"/>
      <c r="VHE64" s="15"/>
      <c r="VHF64" s="15"/>
      <c r="VHG64" s="15"/>
      <c r="VHH64" s="15"/>
      <c r="VHI64" s="15"/>
      <c r="VHJ64" s="15"/>
      <c r="VHK64" s="15"/>
      <c r="VHL64" s="15"/>
      <c r="VHM64" s="15"/>
      <c r="VHN64" s="15"/>
      <c r="VHO64" s="15"/>
      <c r="VHP64" s="15"/>
      <c r="VHQ64" s="15"/>
      <c r="VHR64" s="15"/>
      <c r="VHS64" s="15"/>
      <c r="VHT64" s="15"/>
      <c r="VHU64" s="15"/>
      <c r="VHV64" s="15"/>
      <c r="VHW64" s="15"/>
      <c r="VHX64" s="15"/>
      <c r="VHY64" s="15"/>
      <c r="VHZ64" s="15"/>
      <c r="VIA64" s="15"/>
      <c r="VIB64" s="15"/>
      <c r="VIC64" s="15"/>
      <c r="VID64" s="15"/>
      <c r="VIE64" s="15"/>
      <c r="VIF64" s="15"/>
      <c r="VIG64" s="15"/>
      <c r="VIH64" s="15"/>
      <c r="VII64" s="15"/>
      <c r="VIJ64" s="15"/>
      <c r="VIK64" s="15"/>
      <c r="VIL64" s="15"/>
      <c r="VIM64" s="15"/>
      <c r="VIN64" s="15"/>
      <c r="VIO64" s="15"/>
      <c r="VIP64" s="15"/>
      <c r="VIQ64" s="15"/>
      <c r="VIR64" s="15"/>
      <c r="VIS64" s="15"/>
      <c r="VIT64" s="15"/>
      <c r="VIU64" s="15"/>
      <c r="VIV64" s="15"/>
      <c r="VIW64" s="15"/>
      <c r="VIX64" s="15"/>
      <c r="VIY64" s="15"/>
      <c r="VIZ64" s="15"/>
      <c r="VJA64" s="15"/>
      <c r="VJB64" s="15"/>
      <c r="VJC64" s="15"/>
      <c r="VJD64" s="15"/>
      <c r="VJE64" s="15"/>
      <c r="VJF64" s="15"/>
      <c r="VJG64" s="15"/>
      <c r="VJH64" s="15"/>
      <c r="VJI64" s="15"/>
      <c r="VJJ64" s="15"/>
      <c r="VJK64" s="15"/>
      <c r="VJL64" s="15"/>
      <c r="VJM64" s="15"/>
      <c r="VJN64" s="15"/>
      <c r="VJO64" s="15"/>
      <c r="VJP64" s="15"/>
      <c r="VJQ64" s="15"/>
      <c r="VJR64" s="15"/>
      <c r="VJS64" s="15"/>
      <c r="VJT64" s="15"/>
      <c r="VJU64" s="15"/>
      <c r="VJV64" s="15"/>
      <c r="VJW64" s="15"/>
      <c r="VJX64" s="15"/>
      <c r="VJY64" s="15"/>
      <c r="VJZ64" s="15"/>
      <c r="VKA64" s="15"/>
      <c r="VKB64" s="15"/>
      <c r="VKC64" s="15"/>
      <c r="VKD64" s="15"/>
      <c r="VKE64" s="15"/>
      <c r="VKF64" s="15"/>
      <c r="VKG64" s="15"/>
      <c r="VKH64" s="15"/>
      <c r="VKI64" s="15"/>
      <c r="VKJ64" s="15"/>
      <c r="VKK64" s="15"/>
      <c r="VKL64" s="15"/>
      <c r="VKM64" s="15"/>
      <c r="VKN64" s="15"/>
      <c r="VKO64" s="15"/>
      <c r="VKP64" s="15"/>
      <c r="VKQ64" s="15"/>
      <c r="VKR64" s="15"/>
      <c r="VKS64" s="15"/>
      <c r="VKT64" s="15"/>
      <c r="VKU64" s="15"/>
      <c r="VKV64" s="15"/>
      <c r="VKW64" s="15"/>
      <c r="VKX64" s="15"/>
      <c r="VKY64" s="15"/>
      <c r="VKZ64" s="15"/>
      <c r="VLA64" s="15"/>
      <c r="VLB64" s="15"/>
      <c r="VLC64" s="15"/>
      <c r="VLD64" s="15"/>
      <c r="VLE64" s="15"/>
      <c r="VLF64" s="15"/>
      <c r="VLG64" s="15"/>
      <c r="VLH64" s="15"/>
      <c r="VLI64" s="15"/>
      <c r="VLJ64" s="15"/>
      <c r="VLK64" s="15"/>
      <c r="VLL64" s="15"/>
      <c r="VLM64" s="15"/>
      <c r="VLN64" s="15"/>
      <c r="VLO64" s="15"/>
      <c r="VLP64" s="15"/>
      <c r="VLQ64" s="15"/>
      <c r="VLR64" s="15"/>
      <c r="VLS64" s="15"/>
      <c r="VLT64" s="15"/>
      <c r="VLU64" s="15"/>
      <c r="VLV64" s="15"/>
      <c r="VLW64" s="15"/>
      <c r="VLX64" s="15"/>
      <c r="VLY64" s="15"/>
      <c r="VLZ64" s="15"/>
      <c r="VMA64" s="15"/>
      <c r="VMB64" s="15"/>
      <c r="VMC64" s="15"/>
      <c r="VMD64" s="15"/>
      <c r="VME64" s="15"/>
      <c r="VMF64" s="15"/>
      <c r="VMG64" s="15"/>
      <c r="VMH64" s="15"/>
      <c r="VMI64" s="15"/>
      <c r="VMJ64" s="15"/>
      <c r="VMK64" s="15"/>
      <c r="VML64" s="15"/>
      <c r="VMM64" s="15"/>
      <c r="VMN64" s="15"/>
      <c r="VMO64" s="15"/>
      <c r="VMP64" s="15"/>
      <c r="VMQ64" s="15"/>
      <c r="VMR64" s="15"/>
      <c r="VMS64" s="15"/>
      <c r="VMT64" s="15"/>
      <c r="VMU64" s="15"/>
      <c r="VMV64" s="15"/>
      <c r="VMW64" s="15"/>
      <c r="VMX64" s="15"/>
      <c r="VMY64" s="15"/>
      <c r="VMZ64" s="15"/>
      <c r="VNA64" s="15"/>
      <c r="VNB64" s="15"/>
      <c r="VNC64" s="15"/>
      <c r="VND64" s="15"/>
      <c r="VNE64" s="15"/>
      <c r="VNF64" s="15"/>
      <c r="VNG64" s="15"/>
      <c r="VNH64" s="15"/>
      <c r="VNI64" s="15"/>
      <c r="VNJ64" s="15"/>
      <c r="VNK64" s="15"/>
      <c r="VNL64" s="15"/>
      <c r="VNM64" s="15"/>
      <c r="VNN64" s="15"/>
      <c r="VNO64" s="15"/>
      <c r="VNP64" s="15"/>
      <c r="VNQ64" s="15"/>
      <c r="VNR64" s="15"/>
      <c r="VNS64" s="15"/>
      <c r="VNT64" s="15"/>
      <c r="VNU64" s="15"/>
      <c r="VNV64" s="15"/>
      <c r="VNW64" s="15"/>
      <c r="VNX64" s="15"/>
      <c r="VNY64" s="15"/>
      <c r="VNZ64" s="15"/>
      <c r="VOA64" s="15"/>
      <c r="VOB64" s="15"/>
      <c r="VOC64" s="15"/>
      <c r="VOD64" s="15"/>
      <c r="VOE64" s="15"/>
      <c r="VOF64" s="15"/>
      <c r="VOG64" s="15"/>
      <c r="VOH64" s="15"/>
      <c r="VOI64" s="15"/>
      <c r="VOJ64" s="15"/>
      <c r="VOK64" s="15"/>
      <c r="VOL64" s="15"/>
      <c r="VOM64" s="15"/>
      <c r="VON64" s="15"/>
      <c r="VOO64" s="15"/>
      <c r="VOP64" s="15"/>
      <c r="VOQ64" s="15"/>
      <c r="VOR64" s="15"/>
      <c r="VOS64" s="15"/>
      <c r="VOT64" s="15"/>
      <c r="VOU64" s="15"/>
      <c r="VOV64" s="15"/>
      <c r="VOW64" s="15"/>
      <c r="VOX64" s="15"/>
      <c r="VOY64" s="15"/>
      <c r="VOZ64" s="15"/>
      <c r="VPA64" s="15"/>
      <c r="VPB64" s="15"/>
      <c r="VPC64" s="15"/>
      <c r="VPD64" s="15"/>
      <c r="VPE64" s="15"/>
      <c r="VPF64" s="15"/>
      <c r="VPG64" s="15"/>
      <c r="VPH64" s="15"/>
      <c r="VPI64" s="15"/>
      <c r="VPJ64" s="15"/>
      <c r="VPK64" s="15"/>
      <c r="VPL64" s="15"/>
      <c r="VPM64" s="15"/>
      <c r="VPN64" s="15"/>
      <c r="VPO64" s="15"/>
      <c r="VPP64" s="15"/>
      <c r="VPQ64" s="15"/>
      <c r="VPR64" s="15"/>
      <c r="VPS64" s="15"/>
      <c r="VPT64" s="15"/>
      <c r="VPU64" s="15"/>
      <c r="VPV64" s="15"/>
      <c r="VPW64" s="15"/>
      <c r="VPX64" s="15"/>
      <c r="VPY64" s="15"/>
      <c r="VPZ64" s="15"/>
      <c r="VQA64" s="15"/>
      <c r="VQB64" s="15"/>
      <c r="VQC64" s="15"/>
      <c r="VQD64" s="15"/>
      <c r="VQE64" s="15"/>
      <c r="VQF64" s="15"/>
      <c r="VQG64" s="15"/>
      <c r="VQH64" s="15"/>
      <c r="VQI64" s="15"/>
      <c r="VQJ64" s="15"/>
      <c r="VQK64" s="15"/>
      <c r="VQL64" s="15"/>
      <c r="VQM64" s="15"/>
      <c r="VQN64" s="15"/>
      <c r="VQO64" s="15"/>
      <c r="VQP64" s="15"/>
      <c r="VQQ64" s="15"/>
      <c r="VQR64" s="15"/>
      <c r="VQS64" s="15"/>
      <c r="VQT64" s="15"/>
      <c r="VQU64" s="15"/>
      <c r="VQV64" s="15"/>
      <c r="VQW64" s="15"/>
      <c r="VQX64" s="15"/>
      <c r="VQY64" s="15"/>
      <c r="VQZ64" s="15"/>
      <c r="VRA64" s="15"/>
      <c r="VRB64" s="15"/>
      <c r="VRC64" s="15"/>
      <c r="VRD64" s="15"/>
      <c r="VRE64" s="15"/>
      <c r="VRF64" s="15"/>
      <c r="VRG64" s="15"/>
      <c r="VRH64" s="15"/>
      <c r="VRI64" s="15"/>
      <c r="VRJ64" s="15"/>
      <c r="VRK64" s="15"/>
      <c r="VRL64" s="15"/>
      <c r="VRM64" s="15"/>
      <c r="VRN64" s="15"/>
      <c r="VRO64" s="15"/>
      <c r="VRP64" s="15"/>
      <c r="VRQ64" s="15"/>
      <c r="VRR64" s="15"/>
      <c r="VRS64" s="15"/>
      <c r="VRT64" s="15"/>
      <c r="VRU64" s="15"/>
      <c r="VRV64" s="15"/>
      <c r="VRW64" s="15"/>
      <c r="VRX64" s="15"/>
      <c r="VRY64" s="15"/>
      <c r="VRZ64" s="15"/>
      <c r="VSA64" s="15"/>
      <c r="VSB64" s="15"/>
      <c r="VSC64" s="15"/>
      <c r="VSD64" s="15"/>
      <c r="VSE64" s="15"/>
      <c r="VSF64" s="15"/>
      <c r="VSG64" s="15"/>
      <c r="VSH64" s="15"/>
      <c r="VSI64" s="15"/>
      <c r="VSJ64" s="15"/>
      <c r="VSK64" s="15"/>
      <c r="VSL64" s="15"/>
      <c r="VSM64" s="15"/>
      <c r="VSN64" s="15"/>
      <c r="VSO64" s="15"/>
      <c r="VSP64" s="15"/>
      <c r="VSQ64" s="15"/>
      <c r="VSR64" s="15"/>
      <c r="VSS64" s="15"/>
      <c r="VST64" s="15"/>
      <c r="VSU64" s="15"/>
      <c r="VSV64" s="15"/>
      <c r="VSW64" s="15"/>
      <c r="VSX64" s="15"/>
      <c r="VSY64" s="15"/>
      <c r="VSZ64" s="15"/>
      <c r="VTA64" s="15"/>
      <c r="VTB64" s="15"/>
      <c r="VTC64" s="15"/>
      <c r="VTD64" s="15"/>
      <c r="VTE64" s="15"/>
      <c r="VTF64" s="15"/>
      <c r="VTG64" s="15"/>
      <c r="VTH64" s="15"/>
      <c r="VTI64" s="15"/>
      <c r="VTJ64" s="15"/>
      <c r="VTK64" s="15"/>
      <c r="VTL64" s="15"/>
      <c r="VTM64" s="15"/>
      <c r="VTN64" s="15"/>
      <c r="VTO64" s="15"/>
      <c r="VTP64" s="15"/>
      <c r="VTQ64" s="15"/>
      <c r="VTR64" s="15"/>
      <c r="VTS64" s="15"/>
      <c r="VTT64" s="15"/>
      <c r="VTU64" s="15"/>
      <c r="VTV64" s="15"/>
      <c r="VTW64" s="15"/>
      <c r="VTX64" s="15"/>
      <c r="VTY64" s="15"/>
      <c r="VTZ64" s="15"/>
      <c r="VUA64" s="15"/>
      <c r="VUB64" s="15"/>
      <c r="VUC64" s="15"/>
      <c r="VUD64" s="15"/>
      <c r="VUE64" s="15"/>
      <c r="VUF64" s="15"/>
      <c r="VUG64" s="15"/>
      <c r="VUH64" s="15"/>
      <c r="VUI64" s="15"/>
      <c r="VUJ64" s="15"/>
      <c r="VUK64" s="15"/>
      <c r="VUL64" s="15"/>
      <c r="VUM64" s="15"/>
      <c r="VUN64" s="15"/>
      <c r="VUO64" s="15"/>
      <c r="VUP64" s="15"/>
      <c r="VUQ64" s="15"/>
      <c r="VUR64" s="15"/>
      <c r="VUS64" s="15"/>
      <c r="VUT64" s="15"/>
      <c r="VUU64" s="15"/>
      <c r="VUV64" s="15"/>
      <c r="VUW64" s="15"/>
      <c r="VUX64" s="15"/>
      <c r="VUY64" s="15"/>
      <c r="VUZ64" s="15"/>
      <c r="VVA64" s="15"/>
      <c r="VVB64" s="15"/>
      <c r="VVC64" s="15"/>
      <c r="VVD64" s="15"/>
      <c r="VVE64" s="15"/>
      <c r="VVF64" s="15"/>
      <c r="VVG64" s="15"/>
      <c r="VVH64" s="15"/>
      <c r="VVI64" s="15"/>
      <c r="VVJ64" s="15"/>
      <c r="VVK64" s="15"/>
      <c r="VVL64" s="15"/>
      <c r="VVM64" s="15"/>
      <c r="VVN64" s="15"/>
      <c r="VVO64" s="15"/>
      <c r="VVP64" s="15"/>
      <c r="VVQ64" s="15"/>
      <c r="VVR64" s="15"/>
      <c r="VVS64" s="15"/>
      <c r="VVT64" s="15"/>
      <c r="VVU64" s="15"/>
      <c r="VVV64" s="15"/>
      <c r="VVW64" s="15"/>
      <c r="VVX64" s="15"/>
      <c r="VVY64" s="15"/>
      <c r="VVZ64" s="15"/>
      <c r="VWA64" s="15"/>
      <c r="VWB64" s="15"/>
      <c r="VWC64" s="15"/>
      <c r="VWD64" s="15"/>
      <c r="VWE64" s="15"/>
      <c r="VWF64" s="15"/>
      <c r="VWG64" s="15"/>
      <c r="VWH64" s="15"/>
      <c r="VWI64" s="15"/>
      <c r="VWJ64" s="15"/>
      <c r="VWK64" s="15"/>
      <c r="VWL64" s="15"/>
      <c r="VWM64" s="15"/>
      <c r="VWN64" s="15"/>
      <c r="VWO64" s="15"/>
      <c r="VWP64" s="15"/>
      <c r="VWQ64" s="15"/>
      <c r="VWR64" s="15"/>
      <c r="VWS64" s="15"/>
      <c r="VWT64" s="15"/>
      <c r="VWU64" s="15"/>
      <c r="VWV64" s="15"/>
      <c r="VWW64" s="15"/>
      <c r="VWX64" s="15"/>
      <c r="VWY64" s="15"/>
      <c r="VWZ64" s="15"/>
      <c r="VXA64" s="15"/>
      <c r="VXB64" s="15"/>
      <c r="VXC64" s="15"/>
      <c r="VXD64" s="15"/>
      <c r="VXE64" s="15"/>
      <c r="VXF64" s="15"/>
      <c r="VXG64" s="15"/>
      <c r="VXH64" s="15"/>
      <c r="VXI64" s="15"/>
      <c r="VXJ64" s="15"/>
      <c r="VXK64" s="15"/>
      <c r="VXL64" s="15"/>
      <c r="VXM64" s="15"/>
      <c r="VXN64" s="15"/>
      <c r="VXO64" s="15"/>
      <c r="VXP64" s="15"/>
      <c r="VXQ64" s="15"/>
      <c r="VXR64" s="15"/>
      <c r="VXS64" s="15"/>
      <c r="VXT64" s="15"/>
      <c r="VXU64" s="15"/>
      <c r="VXV64" s="15"/>
      <c r="VXW64" s="15"/>
      <c r="VXX64" s="15"/>
      <c r="VXY64" s="15"/>
      <c r="VXZ64" s="15"/>
      <c r="VYA64" s="15"/>
      <c r="VYB64" s="15"/>
      <c r="VYC64" s="15"/>
      <c r="VYD64" s="15"/>
      <c r="VYE64" s="15"/>
      <c r="VYF64" s="15"/>
      <c r="VYG64" s="15"/>
      <c r="VYH64" s="15"/>
      <c r="VYI64" s="15"/>
      <c r="VYJ64" s="15"/>
      <c r="VYK64" s="15"/>
      <c r="VYL64" s="15"/>
      <c r="VYM64" s="15"/>
      <c r="VYN64" s="15"/>
      <c r="VYO64" s="15"/>
      <c r="VYP64" s="15"/>
      <c r="VYQ64" s="15"/>
      <c r="VYR64" s="15"/>
      <c r="VYS64" s="15"/>
      <c r="VYT64" s="15"/>
      <c r="VYU64" s="15"/>
      <c r="VYV64" s="15"/>
      <c r="VYW64" s="15"/>
      <c r="VYX64" s="15"/>
      <c r="VYY64" s="15"/>
      <c r="VYZ64" s="15"/>
      <c r="VZA64" s="15"/>
      <c r="VZB64" s="15"/>
      <c r="VZC64" s="15"/>
      <c r="VZD64" s="15"/>
      <c r="VZE64" s="15"/>
      <c r="VZF64" s="15"/>
      <c r="VZG64" s="15"/>
      <c r="VZH64" s="15"/>
      <c r="VZI64" s="15"/>
      <c r="VZJ64" s="15"/>
      <c r="VZK64" s="15"/>
      <c r="VZL64" s="15"/>
      <c r="VZM64" s="15"/>
      <c r="VZN64" s="15"/>
      <c r="VZO64" s="15"/>
      <c r="VZP64" s="15"/>
      <c r="VZQ64" s="15"/>
      <c r="VZR64" s="15"/>
      <c r="VZS64" s="15"/>
      <c r="VZT64" s="15"/>
      <c r="VZU64" s="15"/>
      <c r="VZV64" s="15"/>
      <c r="VZW64" s="15"/>
      <c r="VZX64" s="15"/>
      <c r="VZY64" s="15"/>
      <c r="VZZ64" s="15"/>
      <c r="WAA64" s="15"/>
      <c r="WAB64" s="15"/>
      <c r="WAC64" s="15"/>
      <c r="WAD64" s="15"/>
      <c r="WAE64" s="15"/>
      <c r="WAF64" s="15"/>
      <c r="WAG64" s="15"/>
      <c r="WAH64" s="15"/>
      <c r="WAI64" s="15"/>
      <c r="WAJ64" s="15"/>
      <c r="WAK64" s="15"/>
      <c r="WAL64" s="15"/>
      <c r="WAM64" s="15"/>
      <c r="WAN64" s="15"/>
      <c r="WAO64" s="15"/>
      <c r="WAP64" s="15"/>
      <c r="WAQ64" s="15"/>
      <c r="WAR64" s="15"/>
      <c r="WAS64" s="15"/>
      <c r="WAT64" s="15"/>
      <c r="WAU64" s="15"/>
      <c r="WAV64" s="15"/>
      <c r="WAW64" s="15"/>
      <c r="WAX64" s="15"/>
      <c r="WAY64" s="15"/>
      <c r="WAZ64" s="15"/>
      <c r="WBA64" s="15"/>
      <c r="WBB64" s="15"/>
      <c r="WBC64" s="15"/>
      <c r="WBD64" s="15"/>
      <c r="WBE64" s="15"/>
      <c r="WBF64" s="15"/>
      <c r="WBG64" s="15"/>
      <c r="WBH64" s="15"/>
      <c r="WBI64" s="15"/>
      <c r="WBJ64" s="15"/>
      <c r="WBK64" s="15"/>
      <c r="WBL64" s="15"/>
      <c r="WBM64" s="15"/>
      <c r="WBN64" s="15"/>
      <c r="WBO64" s="15"/>
      <c r="WBP64" s="15"/>
      <c r="WBQ64" s="15"/>
      <c r="WBR64" s="15"/>
      <c r="WBS64" s="15"/>
      <c r="WBT64" s="15"/>
      <c r="WBU64" s="15"/>
      <c r="WBV64" s="15"/>
      <c r="WBW64" s="15"/>
      <c r="WBX64" s="15"/>
      <c r="WBY64" s="15"/>
      <c r="WBZ64" s="15"/>
      <c r="WCA64" s="15"/>
      <c r="WCB64" s="15"/>
      <c r="WCC64" s="15"/>
      <c r="WCD64" s="15"/>
      <c r="WCE64" s="15"/>
      <c r="WCF64" s="15"/>
      <c r="WCG64" s="15"/>
      <c r="WCH64" s="15"/>
      <c r="WCI64" s="15"/>
      <c r="WCJ64" s="15"/>
      <c r="WCK64" s="15"/>
      <c r="WCL64" s="15"/>
      <c r="WCM64" s="15"/>
      <c r="WCN64" s="15"/>
      <c r="WCO64" s="15"/>
      <c r="WCP64" s="15"/>
      <c r="WCQ64" s="15"/>
      <c r="WCR64" s="15"/>
      <c r="WCS64" s="15"/>
      <c r="WCT64" s="15"/>
      <c r="WCU64" s="15"/>
      <c r="WCV64" s="15"/>
      <c r="WCW64" s="15"/>
      <c r="WCX64" s="15"/>
      <c r="WCY64" s="15"/>
      <c r="WCZ64" s="15"/>
      <c r="WDA64" s="15"/>
      <c r="WDB64" s="15"/>
      <c r="WDC64" s="15"/>
      <c r="WDD64" s="15"/>
      <c r="WDE64" s="15"/>
      <c r="WDF64" s="15"/>
      <c r="WDG64" s="15"/>
      <c r="WDH64" s="15"/>
      <c r="WDI64" s="15"/>
      <c r="WDJ64" s="15"/>
      <c r="WDK64" s="15"/>
      <c r="WDL64" s="15"/>
      <c r="WDM64" s="15"/>
      <c r="WDN64" s="15"/>
      <c r="WDO64" s="15"/>
      <c r="WDP64" s="15"/>
      <c r="WDQ64" s="15"/>
      <c r="WDR64" s="15"/>
      <c r="WDS64" s="15"/>
      <c r="WDT64" s="15"/>
      <c r="WDU64" s="15"/>
      <c r="WDV64" s="15"/>
      <c r="WDW64" s="15"/>
      <c r="WDX64" s="15"/>
      <c r="WDY64" s="15"/>
      <c r="WDZ64" s="15"/>
      <c r="WEA64" s="15"/>
      <c r="WEB64" s="15"/>
      <c r="WEC64" s="15"/>
      <c r="WED64" s="15"/>
      <c r="WEE64" s="15"/>
      <c r="WEF64" s="15"/>
      <c r="WEG64" s="15"/>
      <c r="WEH64" s="15"/>
      <c r="WEI64" s="15"/>
      <c r="WEJ64" s="15"/>
      <c r="WEK64" s="15"/>
      <c r="WEL64" s="15"/>
      <c r="WEM64" s="15"/>
      <c r="WEN64" s="15"/>
      <c r="WEO64" s="15"/>
      <c r="WEP64" s="15"/>
      <c r="WEQ64" s="15"/>
      <c r="WER64" s="15"/>
      <c r="WES64" s="15"/>
      <c r="WET64" s="15"/>
      <c r="WEU64" s="15"/>
      <c r="WEV64" s="15"/>
      <c r="WEW64" s="15"/>
      <c r="WEX64" s="15"/>
      <c r="WEY64" s="15"/>
      <c r="WEZ64" s="15"/>
      <c r="WFA64" s="15"/>
      <c r="WFB64" s="15"/>
      <c r="WFC64" s="15"/>
      <c r="WFD64" s="15"/>
      <c r="WFE64" s="15"/>
      <c r="WFF64" s="15"/>
      <c r="WFG64" s="15"/>
      <c r="WFH64" s="15"/>
      <c r="WFI64" s="15"/>
      <c r="WFJ64" s="15"/>
      <c r="WFK64" s="15"/>
      <c r="WFL64" s="15"/>
      <c r="WFM64" s="15"/>
      <c r="WFN64" s="15"/>
      <c r="WFO64" s="15"/>
      <c r="WFP64" s="15"/>
      <c r="WFQ64" s="15"/>
      <c r="WFR64" s="15"/>
      <c r="WFS64" s="15"/>
      <c r="WFT64" s="15"/>
      <c r="WFU64" s="15"/>
      <c r="WFV64" s="15"/>
      <c r="WFW64" s="15"/>
      <c r="WFX64" s="15"/>
      <c r="WFY64" s="15"/>
      <c r="WFZ64" s="15"/>
      <c r="WGA64" s="15"/>
      <c r="WGB64" s="15"/>
      <c r="WGC64" s="15"/>
      <c r="WGD64" s="15"/>
      <c r="WGE64" s="15"/>
      <c r="WGF64" s="15"/>
      <c r="WGG64" s="15"/>
      <c r="WGH64" s="15"/>
      <c r="WGI64" s="15"/>
      <c r="WGJ64" s="15"/>
      <c r="WGK64" s="15"/>
      <c r="WGL64" s="15"/>
      <c r="WGM64" s="15"/>
      <c r="WGN64" s="15"/>
      <c r="WGO64" s="15"/>
      <c r="WGP64" s="15"/>
      <c r="WGQ64" s="15"/>
      <c r="WGR64" s="15"/>
      <c r="WGS64" s="15"/>
      <c r="WGT64" s="15"/>
      <c r="WGU64" s="15"/>
      <c r="WGV64" s="15"/>
      <c r="WGW64" s="15"/>
      <c r="WGX64" s="15"/>
      <c r="WGY64" s="15"/>
      <c r="WGZ64" s="15"/>
      <c r="WHA64" s="15"/>
      <c r="WHB64" s="15"/>
      <c r="WHC64" s="15"/>
      <c r="WHD64" s="15"/>
      <c r="WHE64" s="15"/>
      <c r="WHF64" s="15"/>
      <c r="WHG64" s="15"/>
      <c r="WHH64" s="15"/>
      <c r="WHI64" s="15"/>
      <c r="WHJ64" s="15"/>
      <c r="WHK64" s="15"/>
      <c r="WHL64" s="15"/>
      <c r="WHM64" s="15"/>
      <c r="WHN64" s="15"/>
      <c r="WHO64" s="15"/>
      <c r="WHP64" s="15"/>
      <c r="WHQ64" s="15"/>
      <c r="WHR64" s="15"/>
      <c r="WHS64" s="15"/>
      <c r="WHT64" s="15"/>
      <c r="WHU64" s="15"/>
      <c r="WHV64" s="15"/>
      <c r="WHW64" s="15"/>
      <c r="WHX64" s="15"/>
      <c r="WHY64" s="15"/>
      <c r="WHZ64" s="15"/>
      <c r="WIA64" s="15"/>
      <c r="WIB64" s="15"/>
      <c r="WIC64" s="15"/>
      <c r="WID64" s="15"/>
      <c r="WIE64" s="15"/>
      <c r="WIF64" s="15"/>
      <c r="WIG64" s="15"/>
      <c r="WIH64" s="15"/>
      <c r="WII64" s="15"/>
      <c r="WIJ64" s="15"/>
      <c r="WIK64" s="15"/>
      <c r="WIL64" s="15"/>
      <c r="WIM64" s="15"/>
      <c r="WIN64" s="15"/>
      <c r="WIO64" s="15"/>
      <c r="WIP64" s="15"/>
      <c r="WIQ64" s="15"/>
      <c r="WIR64" s="15"/>
      <c r="WIS64" s="15"/>
      <c r="WIT64" s="15"/>
      <c r="WIU64" s="15"/>
      <c r="WIV64" s="15"/>
      <c r="WIW64" s="15"/>
      <c r="WIX64" s="15"/>
      <c r="WIY64" s="15"/>
      <c r="WIZ64" s="15"/>
      <c r="WJA64" s="15"/>
      <c r="WJB64" s="15"/>
      <c r="WJC64" s="15"/>
      <c r="WJD64" s="15"/>
      <c r="WJE64" s="15"/>
      <c r="WJF64" s="15"/>
      <c r="WJG64" s="15"/>
      <c r="WJH64" s="15"/>
      <c r="WJI64" s="15"/>
      <c r="WJJ64" s="15"/>
      <c r="WJK64" s="15"/>
      <c r="WJL64" s="15"/>
      <c r="WJM64" s="15"/>
      <c r="WJN64" s="15"/>
      <c r="WJO64" s="15"/>
      <c r="WJP64" s="15"/>
      <c r="WJQ64" s="15"/>
      <c r="WJR64" s="15"/>
      <c r="WJS64" s="15"/>
      <c r="WJT64" s="15"/>
      <c r="WJU64" s="15"/>
      <c r="WJV64" s="15"/>
      <c r="WJW64" s="15"/>
      <c r="WJX64" s="15"/>
      <c r="WJY64" s="15"/>
      <c r="WJZ64" s="15"/>
      <c r="WKA64" s="15"/>
      <c r="WKB64" s="15"/>
      <c r="WKC64" s="15"/>
      <c r="WKD64" s="15"/>
      <c r="WKE64" s="15"/>
      <c r="WKF64" s="15"/>
      <c r="WKG64" s="15"/>
      <c r="WKH64" s="15"/>
      <c r="WKI64" s="15"/>
      <c r="WKJ64" s="15"/>
      <c r="WKK64" s="15"/>
      <c r="WKL64" s="15"/>
      <c r="WKM64" s="15"/>
      <c r="WKN64" s="15"/>
      <c r="WKO64" s="15"/>
      <c r="WKP64" s="15"/>
      <c r="WKQ64" s="15"/>
      <c r="WKR64" s="15"/>
      <c r="WKS64" s="15"/>
      <c r="WKT64" s="15"/>
      <c r="WKU64" s="15"/>
      <c r="WKV64" s="15"/>
      <c r="WKW64" s="15"/>
      <c r="WKX64" s="15"/>
      <c r="WKY64" s="15"/>
      <c r="WKZ64" s="15"/>
      <c r="WLA64" s="15"/>
      <c r="WLB64" s="15"/>
      <c r="WLC64" s="15"/>
      <c r="WLD64" s="15"/>
      <c r="WLE64" s="15"/>
      <c r="WLF64" s="15"/>
      <c r="WLG64" s="15"/>
      <c r="WLH64" s="15"/>
      <c r="WLI64" s="15"/>
      <c r="WLJ64" s="15"/>
      <c r="WLK64" s="15"/>
      <c r="WLL64" s="15"/>
      <c r="WLM64" s="15"/>
      <c r="WLN64" s="15"/>
      <c r="WLO64" s="15"/>
      <c r="WLP64" s="15"/>
      <c r="WLQ64" s="15"/>
      <c r="WLR64" s="15"/>
      <c r="WLS64" s="15"/>
      <c r="WLT64" s="15"/>
      <c r="WLU64" s="15"/>
      <c r="WLV64" s="15"/>
      <c r="WLW64" s="15"/>
      <c r="WLX64" s="15"/>
      <c r="WLY64" s="15"/>
      <c r="WLZ64" s="15"/>
      <c r="WMA64" s="15"/>
      <c r="WMB64" s="15"/>
      <c r="WMC64" s="15"/>
      <c r="WMD64" s="15"/>
      <c r="WME64" s="15"/>
      <c r="WMF64" s="15"/>
      <c r="WMG64" s="15"/>
      <c r="WMH64" s="15"/>
      <c r="WMI64" s="15"/>
      <c r="WMJ64" s="15"/>
      <c r="WMK64" s="15"/>
      <c r="WML64" s="15"/>
      <c r="WMM64" s="15"/>
      <c r="WMN64" s="15"/>
      <c r="WMO64" s="15"/>
      <c r="WMP64" s="15"/>
      <c r="WMQ64" s="15"/>
      <c r="WMR64" s="15"/>
      <c r="WMS64" s="15"/>
      <c r="WMT64" s="15"/>
      <c r="WMU64" s="15"/>
      <c r="WMV64" s="15"/>
      <c r="WMW64" s="15"/>
      <c r="WMX64" s="15"/>
      <c r="WMY64" s="15"/>
      <c r="WMZ64" s="15"/>
      <c r="WNA64" s="15"/>
      <c r="WNB64" s="15"/>
      <c r="WNC64" s="15"/>
      <c r="WND64" s="15"/>
      <c r="WNE64" s="15"/>
      <c r="WNF64" s="15"/>
      <c r="WNG64" s="15"/>
      <c r="WNH64" s="15"/>
      <c r="WNI64" s="15"/>
      <c r="WNJ64" s="15"/>
      <c r="WNK64" s="15"/>
      <c r="WNL64" s="15"/>
      <c r="WNM64" s="15"/>
      <c r="WNN64" s="15"/>
      <c r="WNO64" s="15"/>
      <c r="WNP64" s="15"/>
      <c r="WNQ64" s="15"/>
      <c r="WNR64" s="15"/>
      <c r="WNS64" s="15"/>
      <c r="WNT64" s="15"/>
      <c r="WNU64" s="15"/>
      <c r="WNV64" s="15"/>
      <c r="WNW64" s="15"/>
      <c r="WNX64" s="15"/>
      <c r="WNY64" s="15"/>
      <c r="WNZ64" s="15"/>
      <c r="WOA64" s="15"/>
      <c r="WOB64" s="15"/>
      <c r="WOC64" s="15"/>
      <c r="WOD64" s="15"/>
      <c r="WOE64" s="15"/>
      <c r="WOF64" s="15"/>
      <c r="WOG64" s="15"/>
      <c r="WOH64" s="15"/>
      <c r="WOI64" s="15"/>
      <c r="WOJ64" s="15"/>
      <c r="WOK64" s="15"/>
      <c r="WOL64" s="15"/>
      <c r="WOM64" s="15"/>
      <c r="WON64" s="15"/>
      <c r="WOO64" s="15"/>
      <c r="WOP64" s="15"/>
      <c r="WOQ64" s="15"/>
      <c r="WOR64" s="15"/>
      <c r="WOS64" s="15"/>
      <c r="WOT64" s="15"/>
      <c r="WOU64" s="15"/>
      <c r="WOV64" s="15"/>
      <c r="WOW64" s="15"/>
      <c r="WOX64" s="15"/>
      <c r="WOY64" s="15"/>
      <c r="WOZ64" s="15"/>
      <c r="WPA64" s="15"/>
      <c r="WPB64" s="15"/>
      <c r="WPC64" s="15"/>
      <c r="WPD64" s="15"/>
      <c r="WPE64" s="15"/>
      <c r="WPF64" s="15"/>
      <c r="WPG64" s="15"/>
      <c r="WPH64" s="15"/>
      <c r="WPI64" s="15"/>
      <c r="WPJ64" s="15"/>
      <c r="WPK64" s="15"/>
      <c r="WPL64" s="15"/>
      <c r="WPM64" s="15"/>
      <c r="WPN64" s="15"/>
      <c r="WPO64" s="15"/>
      <c r="WPP64" s="15"/>
      <c r="WPQ64" s="15"/>
      <c r="WPR64" s="15"/>
      <c r="WPS64" s="15"/>
      <c r="WPT64" s="15"/>
      <c r="WPU64" s="15"/>
      <c r="WPV64" s="15"/>
      <c r="WPW64" s="15"/>
      <c r="WPX64" s="15"/>
      <c r="WPY64" s="15"/>
      <c r="WPZ64" s="15"/>
      <c r="WQA64" s="15"/>
      <c r="WQB64" s="15"/>
      <c r="WQC64" s="15"/>
      <c r="WQD64" s="15"/>
      <c r="WQE64" s="15"/>
      <c r="WQF64" s="15"/>
      <c r="WQG64" s="15"/>
      <c r="WQH64" s="15"/>
      <c r="WQI64" s="15"/>
      <c r="WQJ64" s="15"/>
      <c r="WQK64" s="15"/>
      <c r="WQL64" s="15"/>
      <c r="WQM64" s="15"/>
      <c r="WQN64" s="15"/>
      <c r="WQO64" s="15"/>
      <c r="WQP64" s="15"/>
      <c r="WQQ64" s="15"/>
      <c r="WQR64" s="15"/>
      <c r="WQS64" s="15"/>
      <c r="WQT64" s="15"/>
      <c r="WQU64" s="15"/>
      <c r="WQV64" s="15"/>
      <c r="WQW64" s="15"/>
      <c r="WQX64" s="15"/>
      <c r="WQY64" s="15"/>
      <c r="WQZ64" s="15"/>
      <c r="WRA64" s="15"/>
      <c r="WRB64" s="15"/>
      <c r="WRC64" s="15"/>
      <c r="WRD64" s="15"/>
      <c r="WRE64" s="15"/>
      <c r="WRF64" s="15"/>
      <c r="WRG64" s="15"/>
      <c r="WRH64" s="15"/>
      <c r="WRI64" s="15"/>
      <c r="WRJ64" s="15"/>
      <c r="WRK64" s="15"/>
      <c r="WRL64" s="15"/>
      <c r="WRM64" s="15"/>
      <c r="WRN64" s="15"/>
      <c r="WRO64" s="15"/>
      <c r="WRP64" s="15"/>
      <c r="WRQ64" s="15"/>
      <c r="WRR64" s="15"/>
      <c r="WRS64" s="15"/>
      <c r="WRT64" s="15"/>
      <c r="WRU64" s="15"/>
      <c r="WRV64" s="15"/>
      <c r="WRW64" s="15"/>
      <c r="WRX64" s="15"/>
      <c r="WRY64" s="15"/>
      <c r="WRZ64" s="15"/>
      <c r="WSA64" s="15"/>
      <c r="WSB64" s="15"/>
      <c r="WSC64" s="15"/>
      <c r="WSD64" s="15"/>
      <c r="WSE64" s="15"/>
      <c r="WSF64" s="15"/>
      <c r="WSG64" s="15"/>
      <c r="WSH64" s="15"/>
      <c r="WSI64" s="15"/>
      <c r="WSJ64" s="15"/>
      <c r="WSK64" s="15"/>
      <c r="WSL64" s="15"/>
      <c r="WSM64" s="15"/>
      <c r="WSN64" s="15"/>
      <c r="WSO64" s="15"/>
      <c r="WSP64" s="15"/>
      <c r="WSQ64" s="15"/>
      <c r="WSR64" s="15"/>
      <c r="WSS64" s="15"/>
      <c r="WST64" s="15"/>
      <c r="WSU64" s="15"/>
      <c r="WSV64" s="15"/>
      <c r="WSW64" s="15"/>
      <c r="WSX64" s="15"/>
      <c r="WSY64" s="15"/>
      <c r="WSZ64" s="15"/>
      <c r="WTA64" s="15"/>
      <c r="WTB64" s="15"/>
      <c r="WTC64" s="15"/>
      <c r="WTD64" s="15"/>
      <c r="WTE64" s="15"/>
      <c r="WTF64" s="15"/>
      <c r="WTG64" s="15"/>
      <c r="WTH64" s="15"/>
      <c r="WTI64" s="15"/>
      <c r="WTJ64" s="15"/>
      <c r="WTK64" s="15"/>
      <c r="WTL64" s="15"/>
      <c r="WTM64" s="15"/>
      <c r="WTN64" s="15"/>
      <c r="WTO64" s="15"/>
      <c r="WTP64" s="15"/>
      <c r="WTQ64" s="15"/>
      <c r="WTR64" s="15"/>
      <c r="WTS64" s="15"/>
      <c r="WTT64" s="15"/>
      <c r="WTU64" s="15"/>
      <c r="WTV64" s="15"/>
      <c r="WTW64" s="15"/>
      <c r="WTX64" s="15"/>
      <c r="WTY64" s="15"/>
      <c r="WTZ64" s="15"/>
      <c r="WUA64" s="15"/>
      <c r="WUB64" s="15"/>
      <c r="WUC64" s="15"/>
      <c r="WUD64" s="15"/>
      <c r="WUE64" s="15"/>
      <c r="WUF64" s="15"/>
      <c r="WUG64" s="15"/>
      <c r="WUH64" s="15"/>
      <c r="WUI64" s="15"/>
      <c r="WUJ64" s="15"/>
      <c r="WUK64" s="15"/>
      <c r="WUL64" s="15"/>
      <c r="WUM64" s="15"/>
      <c r="WUN64" s="15"/>
      <c r="WUO64" s="15"/>
      <c r="WUP64" s="15"/>
      <c r="WUQ64" s="15"/>
      <c r="WUR64" s="15"/>
      <c r="WUS64" s="15"/>
      <c r="WUT64" s="15"/>
      <c r="WUU64" s="15"/>
      <c r="WUV64" s="15"/>
      <c r="WUW64" s="15"/>
      <c r="WUX64" s="15"/>
      <c r="WUY64" s="15"/>
      <c r="WUZ64" s="15"/>
      <c r="WVA64" s="15"/>
      <c r="WVB64" s="15"/>
      <c r="WVC64" s="15"/>
      <c r="WVD64" s="15"/>
      <c r="WVE64" s="15"/>
      <c r="WVF64" s="15"/>
      <c r="WVG64" s="15"/>
      <c r="WVH64" s="15"/>
      <c r="WVI64" s="15"/>
      <c r="WVJ64" s="15"/>
      <c r="WVK64" s="15"/>
      <c r="WVL64" s="15"/>
      <c r="WVM64" s="15"/>
      <c r="WVN64" s="15"/>
      <c r="WVO64" s="15"/>
      <c r="WVP64" s="15"/>
      <c r="WVQ64" s="15"/>
      <c r="WVR64" s="15"/>
      <c r="WVS64" s="15"/>
      <c r="WVT64" s="15"/>
      <c r="WVU64" s="15"/>
      <c r="WVV64" s="15"/>
      <c r="WVW64" s="15"/>
      <c r="WVX64" s="15"/>
      <c r="WVY64" s="15"/>
      <c r="WVZ64" s="15"/>
      <c r="WWA64" s="15"/>
      <c r="WWB64" s="15"/>
      <c r="WWC64" s="15"/>
      <c r="WWD64" s="15"/>
      <c r="WWE64" s="15"/>
      <c r="WWF64" s="15"/>
      <c r="WWG64" s="15"/>
      <c r="WWH64" s="15"/>
      <c r="WWI64" s="15"/>
      <c r="WWJ64" s="15"/>
      <c r="WWK64" s="15"/>
      <c r="WWL64" s="15"/>
      <c r="WWM64" s="15"/>
      <c r="WWN64" s="15"/>
      <c r="WWO64" s="15"/>
      <c r="WWP64" s="15"/>
      <c r="WWQ64" s="15"/>
      <c r="WWR64" s="15"/>
      <c r="WWS64" s="15"/>
      <c r="WWT64" s="15"/>
      <c r="WWU64" s="15"/>
      <c r="WWV64" s="15"/>
      <c r="WWW64" s="15"/>
      <c r="WWX64" s="15"/>
      <c r="WWY64" s="15"/>
      <c r="WWZ64" s="15"/>
      <c r="WXA64" s="15"/>
      <c r="WXB64" s="15"/>
      <c r="WXC64" s="15"/>
      <c r="WXD64" s="15"/>
      <c r="WXE64" s="15"/>
      <c r="WXF64" s="15"/>
      <c r="WXG64" s="15"/>
      <c r="WXH64" s="15"/>
      <c r="WXI64" s="15"/>
      <c r="WXJ64" s="15"/>
      <c r="WXK64" s="15"/>
      <c r="WXL64" s="15"/>
      <c r="WXM64" s="15"/>
      <c r="WXN64" s="15"/>
      <c r="WXO64" s="15"/>
      <c r="WXP64" s="15"/>
      <c r="WXQ64" s="15"/>
      <c r="WXR64" s="15"/>
      <c r="WXS64" s="15"/>
      <c r="WXT64" s="15"/>
      <c r="WXU64" s="15"/>
      <c r="WXV64" s="15"/>
      <c r="WXW64" s="15"/>
      <c r="WXX64" s="15"/>
      <c r="WXY64" s="15"/>
      <c r="WXZ64" s="15"/>
      <c r="WYA64" s="15"/>
      <c r="WYB64" s="15"/>
      <c r="WYC64" s="15"/>
      <c r="WYD64" s="15"/>
      <c r="WYE64" s="15"/>
      <c r="WYF64" s="15"/>
      <c r="WYG64" s="15"/>
      <c r="WYH64" s="15"/>
      <c r="WYI64" s="15"/>
      <c r="WYJ64" s="15"/>
      <c r="WYK64" s="15"/>
      <c r="WYL64" s="15"/>
      <c r="WYM64" s="15"/>
      <c r="WYN64" s="15"/>
      <c r="WYO64" s="15"/>
      <c r="WYP64" s="15"/>
      <c r="WYQ64" s="15"/>
      <c r="WYR64" s="15"/>
      <c r="WYS64" s="15"/>
      <c r="WYT64" s="15"/>
      <c r="WYU64" s="15"/>
      <c r="WYV64" s="15"/>
      <c r="WYW64" s="15"/>
      <c r="WYX64" s="15"/>
      <c r="WYY64" s="15"/>
      <c r="WYZ64" s="15"/>
      <c r="WZA64" s="15"/>
      <c r="WZB64" s="15"/>
      <c r="WZC64" s="15"/>
      <c r="WZD64" s="15"/>
      <c r="WZE64" s="15"/>
      <c r="WZF64" s="15"/>
      <c r="WZG64" s="15"/>
      <c r="WZH64" s="15"/>
      <c r="WZI64" s="15"/>
      <c r="WZJ64" s="15"/>
      <c r="WZK64" s="15"/>
      <c r="WZL64" s="15"/>
      <c r="WZM64" s="15"/>
      <c r="WZN64" s="15"/>
      <c r="WZO64" s="15"/>
      <c r="WZP64" s="15"/>
      <c r="WZQ64" s="15"/>
      <c r="WZR64" s="15"/>
      <c r="WZS64" s="15"/>
      <c r="WZT64" s="15"/>
      <c r="WZU64" s="15"/>
      <c r="WZV64" s="15"/>
      <c r="WZW64" s="15"/>
      <c r="WZX64" s="15"/>
      <c r="WZY64" s="15"/>
      <c r="WZZ64" s="15"/>
      <c r="XAA64" s="15"/>
      <c r="XAB64" s="15"/>
      <c r="XAC64" s="15"/>
      <c r="XAD64" s="15"/>
      <c r="XAE64" s="15"/>
      <c r="XAF64" s="15"/>
      <c r="XAG64" s="15"/>
      <c r="XAH64" s="15"/>
      <c r="XAI64" s="15"/>
      <c r="XAJ64" s="15"/>
      <c r="XAK64" s="15"/>
      <c r="XAL64" s="15"/>
      <c r="XAM64" s="15"/>
      <c r="XAN64" s="15"/>
      <c r="XAO64" s="15"/>
      <c r="XAP64" s="15"/>
      <c r="XAQ64" s="15"/>
      <c r="XAR64" s="15"/>
      <c r="XAS64" s="15"/>
      <c r="XAT64" s="15"/>
      <c r="XAU64" s="15"/>
      <c r="XAV64" s="15"/>
      <c r="XAW64" s="15"/>
      <c r="XAX64" s="15"/>
      <c r="XAY64" s="15"/>
      <c r="XAZ64" s="15"/>
      <c r="XBA64" s="15"/>
      <c r="XBB64" s="15"/>
      <c r="XBC64" s="15"/>
      <c r="XBD64" s="15"/>
      <c r="XBE64" s="15"/>
      <c r="XBF64" s="15"/>
      <c r="XBG64" s="15"/>
      <c r="XBH64" s="15"/>
      <c r="XBI64" s="15"/>
      <c r="XBJ64" s="15"/>
      <c r="XBK64" s="15"/>
      <c r="XBL64" s="15"/>
      <c r="XBM64" s="15"/>
      <c r="XBN64" s="15"/>
      <c r="XBO64" s="15"/>
      <c r="XBP64" s="15"/>
      <c r="XBQ64" s="15"/>
      <c r="XBR64" s="15"/>
      <c r="XBS64" s="15"/>
      <c r="XBT64" s="15"/>
      <c r="XBU64" s="15"/>
      <c r="XBV64" s="15"/>
      <c r="XBW64" s="15"/>
      <c r="XBX64" s="15"/>
      <c r="XBY64" s="15"/>
      <c r="XBZ64" s="15"/>
      <c r="XCA64" s="15"/>
      <c r="XCB64" s="15"/>
      <c r="XCC64" s="15"/>
      <c r="XCD64" s="15"/>
      <c r="XCE64" s="15"/>
      <c r="XCF64" s="15"/>
      <c r="XCG64" s="15"/>
      <c r="XCH64" s="15"/>
      <c r="XCI64" s="15"/>
      <c r="XCJ64" s="15"/>
      <c r="XCK64" s="15"/>
      <c r="XCL64" s="15"/>
      <c r="XCM64" s="15"/>
      <c r="XCN64" s="15"/>
      <c r="XCO64" s="15"/>
      <c r="XCP64" s="15"/>
      <c r="XCQ64" s="15"/>
      <c r="XCR64" s="15"/>
      <c r="XCS64" s="15"/>
      <c r="XCT64" s="15"/>
      <c r="XCU64" s="15"/>
      <c r="XCV64" s="15"/>
      <c r="XCW64" s="15"/>
      <c r="XCX64" s="15"/>
      <c r="XCY64" s="15"/>
      <c r="XCZ64" s="15"/>
      <c r="XDA64" s="15"/>
      <c r="XDB64" s="15"/>
      <c r="XDC64" s="15"/>
      <c r="XDD64" s="15"/>
      <c r="XDE64" s="15"/>
      <c r="XDF64" s="15"/>
      <c r="XDG64" s="15"/>
      <c r="XDH64" s="15"/>
      <c r="XDI64" s="15"/>
      <c r="XDJ64" s="15"/>
      <c r="XDK64" s="15"/>
      <c r="XDL64" s="15"/>
      <c r="XDM64" s="15"/>
      <c r="XDN64" s="15"/>
      <c r="XDO64" s="15"/>
      <c r="XDP64" s="15"/>
      <c r="XDQ64" s="15"/>
      <c r="XDR64" s="15"/>
      <c r="XDS64" s="15"/>
      <c r="XDT64" s="15"/>
      <c r="XDU64" s="15"/>
      <c r="XDV64" s="15"/>
      <c r="XDW64" s="15"/>
      <c r="XDX64" s="15"/>
      <c r="XDY64" s="15"/>
      <c r="XDZ64" s="15"/>
      <c r="XEA64" s="15"/>
      <c r="XEB64" s="15"/>
      <c r="XEC64" s="15"/>
      <c r="XED64" s="15"/>
      <c r="XEE64" s="15"/>
      <c r="XEF64" s="15"/>
      <c r="XEG64" s="15"/>
      <c r="XEH64" s="15"/>
      <c r="XEI64" s="15"/>
      <c r="XEJ64" s="15"/>
      <c r="XEK64" s="15"/>
      <c r="XEL64" s="15"/>
      <c r="XEM64" s="15"/>
      <c r="XEN64" s="15"/>
      <c r="XEO64" s="15"/>
      <c r="XEP64" s="15"/>
      <c r="XEQ64" s="15"/>
      <c r="XER64" s="15"/>
      <c r="XES64" s="15"/>
      <c r="XET64" s="15"/>
      <c r="XEU64" s="15"/>
      <c r="XEV64" s="15"/>
      <c r="XEW64" s="15"/>
      <c r="XEX64" s="15"/>
      <c r="XEY64" s="15"/>
      <c r="XEZ64" s="15"/>
      <c r="XFA64" s="15"/>
      <c r="XFB64" s="15"/>
      <c r="XFC64" s="15"/>
      <c r="XFD64" s="15"/>
    </row>
    <row r="65" spans="1:16384" ht="14">
      <c r="A65" s="92" t="s">
        <v>23</v>
      </c>
      <c r="B65" s="609" t="s">
        <v>82</v>
      </c>
      <c r="C65" s="114">
        <v>1300</v>
      </c>
      <c r="D65" s="114">
        <v>2562</v>
      </c>
      <c r="E65" s="122">
        <v>2994</v>
      </c>
      <c r="F65" s="11"/>
      <c r="G65" s="11"/>
      <c r="H65" s="11"/>
      <c r="I65" s="15"/>
      <c r="J65" s="15"/>
      <c r="K65" s="15"/>
      <c r="L65" s="60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5"/>
      <c r="KN65" s="15"/>
      <c r="KO65" s="15"/>
      <c r="KP65" s="15"/>
      <c r="KQ65" s="15"/>
      <c r="KR65" s="15"/>
      <c r="KS65" s="15"/>
      <c r="KT65" s="15"/>
      <c r="KU65" s="15"/>
      <c r="KV65" s="15"/>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5"/>
      <c r="MP65" s="15"/>
      <c r="MQ65" s="15"/>
      <c r="MR65" s="15"/>
      <c r="MS65" s="15"/>
      <c r="MT65" s="15"/>
      <c r="MU65" s="15"/>
      <c r="MV65" s="15"/>
      <c r="MW65" s="15"/>
      <c r="MX65" s="15"/>
      <c r="MY65" s="15"/>
      <c r="MZ65" s="15"/>
      <c r="NA65" s="15"/>
      <c r="NB65" s="15"/>
      <c r="NC65" s="15"/>
      <c r="ND65" s="15"/>
      <c r="NE65" s="15"/>
      <c r="NF65" s="15"/>
      <c r="NG65" s="15"/>
      <c r="NH65" s="15"/>
      <c r="NI65" s="15"/>
      <c r="NJ65" s="15"/>
      <c r="NK65" s="15"/>
      <c r="NL65" s="15"/>
      <c r="NM65" s="15"/>
      <c r="NN65" s="15"/>
      <c r="NO65" s="15"/>
      <c r="NP65" s="15"/>
      <c r="NQ65" s="15"/>
      <c r="NR65" s="15"/>
      <c r="NS65" s="15"/>
      <c r="NT65" s="15"/>
      <c r="NU65" s="15"/>
      <c r="NV65" s="15"/>
      <c r="NW65" s="15"/>
      <c r="NX65" s="15"/>
      <c r="NY65" s="15"/>
      <c r="NZ65" s="15"/>
      <c r="OA65" s="15"/>
      <c r="OB65" s="15"/>
      <c r="OC65" s="15"/>
      <c r="OD65" s="15"/>
      <c r="OE65" s="15"/>
      <c r="OF65" s="15"/>
      <c r="OG65" s="15"/>
      <c r="OH65" s="15"/>
      <c r="OI65" s="15"/>
      <c r="OJ65" s="15"/>
      <c r="OK65" s="15"/>
      <c r="OL65" s="15"/>
      <c r="OM65" s="15"/>
      <c r="ON65" s="15"/>
      <c r="OO65" s="15"/>
      <c r="OP65" s="15"/>
      <c r="OQ65" s="15"/>
      <c r="OR65" s="15"/>
      <c r="OS65" s="15"/>
      <c r="OT65" s="15"/>
      <c r="OU65" s="15"/>
      <c r="OV65" s="15"/>
      <c r="OW65" s="15"/>
      <c r="OX65" s="15"/>
      <c r="OY65" s="15"/>
      <c r="OZ65" s="15"/>
      <c r="PA65" s="15"/>
      <c r="PB65" s="15"/>
      <c r="PC65" s="15"/>
      <c r="PD65" s="15"/>
      <c r="PE65" s="15"/>
      <c r="PF65" s="15"/>
      <c r="PG65" s="15"/>
      <c r="PH65" s="15"/>
      <c r="PI65" s="15"/>
      <c r="PJ65" s="15"/>
      <c r="PK65" s="15"/>
      <c r="PL65" s="15"/>
      <c r="PM65" s="15"/>
      <c r="PN65" s="15"/>
      <c r="PO65" s="15"/>
      <c r="PP65" s="15"/>
      <c r="PQ65" s="15"/>
      <c r="PR65" s="15"/>
      <c r="PS65" s="15"/>
      <c r="PT65" s="15"/>
      <c r="PU65" s="15"/>
      <c r="PV65" s="15"/>
      <c r="PW65" s="15"/>
      <c r="PX65" s="15"/>
      <c r="PY65" s="15"/>
      <c r="PZ65" s="15"/>
      <c r="QA65" s="15"/>
      <c r="QB65" s="15"/>
      <c r="QC65" s="15"/>
      <c r="QD65" s="15"/>
      <c r="QE65" s="15"/>
      <c r="QF65" s="15"/>
      <c r="QG65" s="15"/>
      <c r="QH65" s="15"/>
      <c r="QI65" s="15"/>
      <c r="QJ65" s="15"/>
      <c r="QK65" s="15"/>
      <c r="QL65" s="15"/>
      <c r="QM65" s="15"/>
      <c r="QN65" s="15"/>
      <c r="QO65" s="15"/>
      <c r="QP65" s="15"/>
      <c r="QQ65" s="15"/>
      <c r="QR65" s="15"/>
      <c r="QS65" s="15"/>
      <c r="QT65" s="15"/>
      <c r="QU65" s="15"/>
      <c r="QV65" s="15"/>
      <c r="QW65" s="15"/>
      <c r="QX65" s="15"/>
      <c r="QY65" s="15"/>
      <c r="QZ65" s="15"/>
      <c r="RA65" s="15"/>
      <c r="RB65" s="15"/>
      <c r="RC65" s="15"/>
      <c r="RD65" s="15"/>
      <c r="RE65" s="15"/>
      <c r="RF65" s="15"/>
      <c r="RG65" s="15"/>
      <c r="RH65" s="15"/>
      <c r="RI65" s="15"/>
      <c r="RJ65" s="15"/>
      <c r="RK65" s="15"/>
      <c r="RL65" s="15"/>
      <c r="RM65" s="15"/>
      <c r="RN65" s="15"/>
      <c r="RO65" s="15"/>
      <c r="RP65" s="15"/>
      <c r="RQ65" s="15"/>
      <c r="RR65" s="15"/>
      <c r="RS65" s="15"/>
      <c r="RT65" s="15"/>
      <c r="RU65" s="15"/>
      <c r="RV65" s="15"/>
      <c r="RW65" s="15"/>
      <c r="RX65" s="15"/>
      <c r="RY65" s="15"/>
      <c r="RZ65" s="15"/>
      <c r="SA65" s="15"/>
      <c r="SB65" s="15"/>
      <c r="SC65" s="15"/>
      <c r="SD65" s="15"/>
      <c r="SE65" s="15"/>
      <c r="SF65" s="15"/>
      <c r="SG65" s="15"/>
      <c r="SH65" s="15"/>
      <c r="SI65" s="15"/>
      <c r="SJ65" s="15"/>
      <c r="SK65" s="15"/>
      <c r="SL65" s="15"/>
      <c r="SM65" s="15"/>
      <c r="SN65" s="15"/>
      <c r="SO65" s="15"/>
      <c r="SP65" s="15"/>
      <c r="SQ65" s="15"/>
      <c r="SR65" s="15"/>
      <c r="SS65" s="15"/>
      <c r="ST65" s="15"/>
      <c r="SU65" s="15"/>
      <c r="SV65" s="15"/>
      <c r="SW65" s="15"/>
      <c r="SX65" s="15"/>
      <c r="SY65" s="15"/>
      <c r="SZ65" s="15"/>
      <c r="TA65" s="15"/>
      <c r="TB65" s="15"/>
      <c r="TC65" s="15"/>
      <c r="TD65" s="15"/>
      <c r="TE65" s="15"/>
      <c r="TF65" s="15"/>
      <c r="TG65" s="15"/>
      <c r="TH65" s="15"/>
      <c r="TI65" s="15"/>
      <c r="TJ65" s="15"/>
      <c r="TK65" s="15"/>
      <c r="TL65" s="15"/>
      <c r="TM65" s="15"/>
      <c r="TN65" s="15"/>
      <c r="TO65" s="15"/>
      <c r="TP65" s="15"/>
      <c r="TQ65" s="15"/>
      <c r="TR65" s="15"/>
      <c r="TS65" s="15"/>
      <c r="TT65" s="15"/>
      <c r="TU65" s="15"/>
      <c r="TV65" s="15"/>
      <c r="TW65" s="15"/>
      <c r="TX65" s="15"/>
      <c r="TY65" s="15"/>
      <c r="TZ65" s="15"/>
      <c r="UA65" s="15"/>
      <c r="UB65" s="15"/>
      <c r="UC65" s="15"/>
      <c r="UD65" s="15"/>
      <c r="UE65" s="15"/>
      <c r="UF65" s="15"/>
      <c r="UG65" s="15"/>
      <c r="UH65" s="15"/>
      <c r="UI65" s="15"/>
      <c r="UJ65" s="15"/>
      <c r="UK65" s="15"/>
      <c r="UL65" s="15"/>
      <c r="UM65" s="15"/>
      <c r="UN65" s="15"/>
      <c r="UO65" s="15"/>
      <c r="UP65" s="15"/>
      <c r="UQ65" s="15"/>
      <c r="UR65" s="15"/>
      <c r="US65" s="15"/>
      <c r="UT65" s="15"/>
      <c r="UU65" s="15"/>
      <c r="UV65" s="15"/>
      <c r="UW65" s="15"/>
      <c r="UX65" s="15"/>
      <c r="UY65" s="15"/>
      <c r="UZ65" s="15"/>
      <c r="VA65" s="15"/>
      <c r="VB65" s="15"/>
      <c r="VC65" s="15"/>
      <c r="VD65" s="15"/>
      <c r="VE65" s="15"/>
      <c r="VF65" s="15"/>
      <c r="VG65" s="15"/>
      <c r="VH65" s="15"/>
      <c r="VI65" s="15"/>
      <c r="VJ65" s="15"/>
      <c r="VK65" s="15"/>
      <c r="VL65" s="15"/>
      <c r="VM65" s="15"/>
      <c r="VN65" s="15"/>
      <c r="VO65" s="15"/>
      <c r="VP65" s="15"/>
      <c r="VQ65" s="15"/>
      <c r="VR65" s="15"/>
      <c r="VS65" s="15"/>
      <c r="VT65" s="15"/>
      <c r="VU65" s="15"/>
      <c r="VV65" s="15"/>
      <c r="VW65" s="15"/>
      <c r="VX65" s="15"/>
      <c r="VY65" s="15"/>
      <c r="VZ65" s="15"/>
      <c r="WA65" s="15"/>
      <c r="WB65" s="15"/>
      <c r="WC65" s="15"/>
      <c r="WD65" s="15"/>
      <c r="WE65" s="15"/>
      <c r="WF65" s="15"/>
      <c r="WG65" s="15"/>
      <c r="WH65" s="15"/>
      <c r="WI65" s="15"/>
      <c r="WJ65" s="15"/>
      <c r="WK65" s="15"/>
      <c r="WL65" s="15"/>
      <c r="WM65" s="15"/>
      <c r="WN65" s="15"/>
      <c r="WO65" s="15"/>
      <c r="WP65" s="15"/>
      <c r="WQ65" s="15"/>
      <c r="WR65" s="15"/>
      <c r="WS65" s="15"/>
      <c r="WT65" s="15"/>
      <c r="WU65" s="15"/>
      <c r="WV65" s="15"/>
      <c r="WW65" s="15"/>
      <c r="WX65" s="15"/>
      <c r="WY65" s="15"/>
      <c r="WZ65" s="15"/>
      <c r="XA65" s="15"/>
      <c r="XB65" s="15"/>
      <c r="XC65" s="15"/>
      <c r="XD65" s="15"/>
      <c r="XE65" s="15"/>
      <c r="XF65" s="15"/>
      <c r="XG65" s="15"/>
      <c r="XH65" s="15"/>
      <c r="XI65" s="15"/>
      <c r="XJ65" s="15"/>
      <c r="XK65" s="15"/>
      <c r="XL65" s="15"/>
      <c r="XM65" s="15"/>
      <c r="XN65" s="15"/>
      <c r="XO65" s="15"/>
      <c r="XP65" s="15"/>
      <c r="XQ65" s="15"/>
      <c r="XR65" s="15"/>
      <c r="XS65" s="15"/>
      <c r="XT65" s="15"/>
      <c r="XU65" s="15"/>
      <c r="XV65" s="15"/>
      <c r="XW65" s="15"/>
      <c r="XX65" s="15"/>
      <c r="XY65" s="15"/>
      <c r="XZ65" s="15"/>
      <c r="YA65" s="15"/>
      <c r="YB65" s="15"/>
      <c r="YC65" s="15"/>
      <c r="YD65" s="15"/>
      <c r="YE65" s="15"/>
      <c r="YF65" s="15"/>
      <c r="YG65" s="15"/>
      <c r="YH65" s="15"/>
      <c r="YI65" s="15"/>
      <c r="YJ65" s="15"/>
      <c r="YK65" s="15"/>
      <c r="YL65" s="15"/>
      <c r="YM65" s="15"/>
      <c r="YN65" s="15"/>
      <c r="YO65" s="15"/>
      <c r="YP65" s="15"/>
      <c r="YQ65" s="15"/>
      <c r="YR65" s="15"/>
      <c r="YS65" s="15"/>
      <c r="YT65" s="15"/>
      <c r="YU65" s="15"/>
      <c r="YV65" s="15"/>
      <c r="YW65" s="15"/>
      <c r="YX65" s="15"/>
      <c r="YY65" s="15"/>
      <c r="YZ65" s="15"/>
      <c r="ZA65" s="15"/>
      <c r="ZB65" s="15"/>
      <c r="ZC65" s="15"/>
      <c r="ZD65" s="15"/>
      <c r="ZE65" s="15"/>
      <c r="ZF65" s="15"/>
      <c r="ZG65" s="15"/>
      <c r="ZH65" s="15"/>
      <c r="ZI65" s="15"/>
      <c r="ZJ65" s="15"/>
      <c r="ZK65" s="15"/>
      <c r="ZL65" s="15"/>
      <c r="ZM65" s="15"/>
      <c r="ZN65" s="15"/>
      <c r="ZO65" s="15"/>
      <c r="ZP65" s="15"/>
      <c r="ZQ65" s="15"/>
      <c r="ZR65" s="15"/>
      <c r="ZS65" s="15"/>
      <c r="ZT65" s="15"/>
      <c r="ZU65" s="15"/>
      <c r="ZV65" s="15"/>
      <c r="ZW65" s="15"/>
      <c r="ZX65" s="15"/>
      <c r="ZY65" s="15"/>
      <c r="ZZ65" s="15"/>
      <c r="AAA65" s="15"/>
      <c r="AAB65" s="15"/>
      <c r="AAC65" s="15"/>
      <c r="AAD65" s="15"/>
      <c r="AAE65" s="15"/>
      <c r="AAF65" s="15"/>
      <c r="AAG65" s="15"/>
      <c r="AAH65" s="15"/>
      <c r="AAI65" s="15"/>
      <c r="AAJ65" s="15"/>
      <c r="AAK65" s="15"/>
      <c r="AAL65" s="15"/>
      <c r="AAM65" s="15"/>
      <c r="AAN65" s="15"/>
      <c r="AAO65" s="15"/>
      <c r="AAP65" s="15"/>
      <c r="AAQ65" s="15"/>
      <c r="AAR65" s="15"/>
      <c r="AAS65" s="15"/>
      <c r="AAT65" s="15"/>
      <c r="AAU65" s="15"/>
      <c r="AAV65" s="15"/>
      <c r="AAW65" s="15"/>
      <c r="AAX65" s="15"/>
      <c r="AAY65" s="15"/>
      <c r="AAZ65" s="15"/>
      <c r="ABA65" s="15"/>
      <c r="ABB65" s="15"/>
      <c r="ABC65" s="15"/>
      <c r="ABD65" s="15"/>
      <c r="ABE65" s="15"/>
      <c r="ABF65" s="15"/>
      <c r="ABG65" s="15"/>
      <c r="ABH65" s="15"/>
      <c r="ABI65" s="15"/>
      <c r="ABJ65" s="15"/>
      <c r="ABK65" s="15"/>
      <c r="ABL65" s="15"/>
      <c r="ABM65" s="15"/>
      <c r="ABN65" s="15"/>
      <c r="ABO65" s="15"/>
      <c r="ABP65" s="15"/>
      <c r="ABQ65" s="15"/>
      <c r="ABR65" s="15"/>
      <c r="ABS65" s="15"/>
      <c r="ABT65" s="15"/>
      <c r="ABU65" s="15"/>
      <c r="ABV65" s="15"/>
      <c r="ABW65" s="15"/>
      <c r="ABX65" s="15"/>
      <c r="ABY65" s="15"/>
      <c r="ABZ65" s="15"/>
      <c r="ACA65" s="15"/>
      <c r="ACB65" s="15"/>
      <c r="ACC65" s="15"/>
      <c r="ACD65" s="15"/>
      <c r="ACE65" s="15"/>
      <c r="ACF65" s="15"/>
      <c r="ACG65" s="15"/>
      <c r="ACH65" s="15"/>
      <c r="ACI65" s="15"/>
      <c r="ACJ65" s="15"/>
      <c r="ACK65" s="15"/>
      <c r="ACL65" s="15"/>
      <c r="ACM65" s="15"/>
      <c r="ACN65" s="15"/>
      <c r="ACO65" s="15"/>
      <c r="ACP65" s="15"/>
      <c r="ACQ65" s="15"/>
      <c r="ACR65" s="15"/>
      <c r="ACS65" s="15"/>
      <c r="ACT65" s="15"/>
      <c r="ACU65" s="15"/>
      <c r="ACV65" s="15"/>
      <c r="ACW65" s="15"/>
      <c r="ACX65" s="15"/>
      <c r="ACY65" s="15"/>
      <c r="ACZ65" s="15"/>
      <c r="ADA65" s="15"/>
      <c r="ADB65" s="15"/>
      <c r="ADC65" s="15"/>
      <c r="ADD65" s="15"/>
      <c r="ADE65" s="15"/>
      <c r="ADF65" s="15"/>
      <c r="ADG65" s="15"/>
      <c r="ADH65" s="15"/>
      <c r="ADI65" s="15"/>
      <c r="ADJ65" s="15"/>
      <c r="ADK65" s="15"/>
      <c r="ADL65" s="15"/>
      <c r="ADM65" s="15"/>
      <c r="ADN65" s="15"/>
      <c r="ADO65" s="15"/>
      <c r="ADP65" s="15"/>
      <c r="ADQ65" s="15"/>
      <c r="ADR65" s="15"/>
      <c r="ADS65" s="15"/>
      <c r="ADT65" s="15"/>
      <c r="ADU65" s="15"/>
      <c r="ADV65" s="15"/>
      <c r="ADW65" s="15"/>
      <c r="ADX65" s="15"/>
      <c r="ADY65" s="15"/>
      <c r="ADZ65" s="15"/>
      <c r="AEA65" s="15"/>
      <c r="AEB65" s="15"/>
      <c r="AEC65" s="15"/>
      <c r="AED65" s="15"/>
      <c r="AEE65" s="15"/>
      <c r="AEF65" s="15"/>
      <c r="AEG65" s="15"/>
      <c r="AEH65" s="15"/>
      <c r="AEI65" s="15"/>
      <c r="AEJ65" s="15"/>
      <c r="AEK65" s="15"/>
      <c r="AEL65" s="15"/>
      <c r="AEM65" s="15"/>
      <c r="AEN65" s="15"/>
      <c r="AEO65" s="15"/>
      <c r="AEP65" s="15"/>
      <c r="AEQ65" s="15"/>
      <c r="AER65" s="15"/>
      <c r="AES65" s="15"/>
      <c r="AET65" s="15"/>
      <c r="AEU65" s="15"/>
      <c r="AEV65" s="15"/>
      <c r="AEW65" s="15"/>
      <c r="AEX65" s="15"/>
      <c r="AEY65" s="15"/>
      <c r="AEZ65" s="15"/>
      <c r="AFA65" s="15"/>
      <c r="AFB65" s="15"/>
      <c r="AFC65" s="15"/>
      <c r="AFD65" s="15"/>
      <c r="AFE65" s="15"/>
      <c r="AFF65" s="15"/>
      <c r="AFG65" s="15"/>
      <c r="AFH65" s="15"/>
      <c r="AFI65" s="15"/>
      <c r="AFJ65" s="15"/>
      <c r="AFK65" s="15"/>
      <c r="AFL65" s="15"/>
      <c r="AFM65" s="15"/>
      <c r="AFN65" s="15"/>
      <c r="AFO65" s="15"/>
      <c r="AFP65" s="15"/>
      <c r="AFQ65" s="15"/>
      <c r="AFR65" s="15"/>
      <c r="AFS65" s="15"/>
      <c r="AFT65" s="15"/>
      <c r="AFU65" s="15"/>
      <c r="AFV65" s="15"/>
      <c r="AFW65" s="15"/>
      <c r="AFX65" s="15"/>
      <c r="AFY65" s="15"/>
      <c r="AFZ65" s="15"/>
      <c r="AGA65" s="15"/>
      <c r="AGB65" s="15"/>
      <c r="AGC65" s="15"/>
      <c r="AGD65" s="15"/>
      <c r="AGE65" s="15"/>
      <c r="AGF65" s="15"/>
      <c r="AGG65" s="15"/>
      <c r="AGH65" s="15"/>
      <c r="AGI65" s="15"/>
      <c r="AGJ65" s="15"/>
      <c r="AGK65" s="15"/>
      <c r="AGL65" s="15"/>
      <c r="AGM65" s="15"/>
      <c r="AGN65" s="15"/>
      <c r="AGO65" s="15"/>
      <c r="AGP65" s="15"/>
      <c r="AGQ65" s="15"/>
      <c r="AGR65" s="15"/>
      <c r="AGS65" s="15"/>
      <c r="AGT65" s="15"/>
      <c r="AGU65" s="15"/>
      <c r="AGV65" s="15"/>
      <c r="AGW65" s="15"/>
      <c r="AGX65" s="15"/>
      <c r="AGY65" s="15"/>
      <c r="AGZ65" s="15"/>
      <c r="AHA65" s="15"/>
      <c r="AHB65" s="15"/>
      <c r="AHC65" s="15"/>
      <c r="AHD65" s="15"/>
      <c r="AHE65" s="15"/>
      <c r="AHF65" s="15"/>
      <c r="AHG65" s="15"/>
      <c r="AHH65" s="15"/>
      <c r="AHI65" s="15"/>
      <c r="AHJ65" s="15"/>
      <c r="AHK65" s="15"/>
      <c r="AHL65" s="15"/>
      <c r="AHM65" s="15"/>
      <c r="AHN65" s="15"/>
      <c r="AHO65" s="15"/>
      <c r="AHP65" s="15"/>
      <c r="AHQ65" s="15"/>
      <c r="AHR65" s="15"/>
      <c r="AHS65" s="15"/>
      <c r="AHT65" s="15"/>
      <c r="AHU65" s="15"/>
      <c r="AHV65" s="15"/>
      <c r="AHW65" s="15"/>
      <c r="AHX65" s="15"/>
      <c r="AHY65" s="15"/>
      <c r="AHZ65" s="15"/>
      <c r="AIA65" s="15"/>
      <c r="AIB65" s="15"/>
      <c r="AIC65" s="15"/>
      <c r="AID65" s="15"/>
      <c r="AIE65" s="15"/>
      <c r="AIF65" s="15"/>
      <c r="AIG65" s="15"/>
      <c r="AIH65" s="15"/>
      <c r="AII65" s="15"/>
      <c r="AIJ65" s="15"/>
      <c r="AIK65" s="15"/>
      <c r="AIL65" s="15"/>
      <c r="AIM65" s="15"/>
      <c r="AIN65" s="15"/>
      <c r="AIO65" s="15"/>
      <c r="AIP65" s="15"/>
      <c r="AIQ65" s="15"/>
      <c r="AIR65" s="15"/>
      <c r="AIS65" s="15"/>
      <c r="AIT65" s="15"/>
      <c r="AIU65" s="15"/>
      <c r="AIV65" s="15"/>
      <c r="AIW65" s="15"/>
      <c r="AIX65" s="15"/>
      <c r="AIY65" s="15"/>
      <c r="AIZ65" s="15"/>
      <c r="AJA65" s="15"/>
      <c r="AJB65" s="15"/>
      <c r="AJC65" s="15"/>
      <c r="AJD65" s="15"/>
      <c r="AJE65" s="15"/>
      <c r="AJF65" s="15"/>
      <c r="AJG65" s="15"/>
      <c r="AJH65" s="15"/>
      <c r="AJI65" s="15"/>
      <c r="AJJ65" s="15"/>
      <c r="AJK65" s="15"/>
      <c r="AJL65" s="15"/>
      <c r="AJM65" s="15"/>
      <c r="AJN65" s="15"/>
      <c r="AJO65" s="15"/>
      <c r="AJP65" s="15"/>
      <c r="AJQ65" s="15"/>
      <c r="AJR65" s="15"/>
      <c r="AJS65" s="15"/>
      <c r="AJT65" s="15"/>
      <c r="AJU65" s="15"/>
      <c r="AJV65" s="15"/>
      <c r="AJW65" s="15"/>
      <c r="AJX65" s="15"/>
      <c r="AJY65" s="15"/>
      <c r="AJZ65" s="15"/>
      <c r="AKA65" s="15"/>
      <c r="AKB65" s="15"/>
      <c r="AKC65" s="15"/>
      <c r="AKD65" s="15"/>
      <c r="AKE65" s="15"/>
      <c r="AKF65" s="15"/>
      <c r="AKG65" s="15"/>
      <c r="AKH65" s="15"/>
      <c r="AKI65" s="15"/>
      <c r="AKJ65" s="15"/>
      <c r="AKK65" s="15"/>
      <c r="AKL65" s="15"/>
      <c r="AKM65" s="15"/>
      <c r="AKN65" s="15"/>
      <c r="AKO65" s="15"/>
      <c r="AKP65" s="15"/>
      <c r="AKQ65" s="15"/>
      <c r="AKR65" s="15"/>
      <c r="AKS65" s="15"/>
      <c r="AKT65" s="15"/>
      <c r="AKU65" s="15"/>
      <c r="AKV65" s="15"/>
      <c r="AKW65" s="15"/>
      <c r="AKX65" s="15"/>
      <c r="AKY65" s="15"/>
      <c r="AKZ65" s="15"/>
      <c r="ALA65" s="15"/>
      <c r="ALB65" s="15"/>
      <c r="ALC65" s="15"/>
      <c r="ALD65" s="15"/>
      <c r="ALE65" s="15"/>
      <c r="ALF65" s="15"/>
      <c r="ALG65" s="15"/>
      <c r="ALH65" s="15"/>
      <c r="ALI65" s="15"/>
      <c r="ALJ65" s="15"/>
      <c r="ALK65" s="15"/>
      <c r="ALL65" s="15"/>
      <c r="ALM65" s="15"/>
      <c r="ALN65" s="15"/>
      <c r="ALO65" s="15"/>
      <c r="ALP65" s="15"/>
      <c r="ALQ65" s="15"/>
      <c r="ALR65" s="15"/>
      <c r="ALS65" s="15"/>
      <c r="ALT65" s="15"/>
      <c r="ALU65" s="15"/>
      <c r="ALV65" s="15"/>
      <c r="ALW65" s="15"/>
      <c r="ALX65" s="15"/>
      <c r="ALY65" s="15"/>
      <c r="ALZ65" s="15"/>
      <c r="AMA65" s="15"/>
      <c r="AMB65" s="15"/>
      <c r="AMC65" s="15"/>
      <c r="AMD65" s="15"/>
      <c r="AME65" s="15"/>
      <c r="AMF65" s="15"/>
      <c r="AMG65" s="15"/>
      <c r="AMH65" s="15"/>
      <c r="AMI65" s="15"/>
      <c r="AMJ65" s="15"/>
      <c r="AMK65" s="15"/>
      <c r="AML65" s="15"/>
      <c r="AMM65" s="15"/>
      <c r="AMN65" s="15"/>
      <c r="AMO65" s="15"/>
      <c r="AMP65" s="15"/>
      <c r="AMQ65" s="15"/>
      <c r="AMR65" s="15"/>
      <c r="AMS65" s="15"/>
      <c r="AMT65" s="15"/>
      <c r="AMU65" s="15"/>
      <c r="AMV65" s="15"/>
      <c r="AMW65" s="15"/>
      <c r="AMX65" s="15"/>
      <c r="AMY65" s="15"/>
      <c r="AMZ65" s="15"/>
      <c r="ANA65" s="15"/>
      <c r="ANB65" s="15"/>
      <c r="ANC65" s="15"/>
      <c r="AND65" s="15"/>
      <c r="ANE65" s="15"/>
      <c r="ANF65" s="15"/>
      <c r="ANG65" s="15"/>
      <c r="ANH65" s="15"/>
      <c r="ANI65" s="15"/>
      <c r="ANJ65" s="15"/>
      <c r="ANK65" s="15"/>
      <c r="ANL65" s="15"/>
      <c r="ANM65" s="15"/>
      <c r="ANN65" s="15"/>
      <c r="ANO65" s="15"/>
      <c r="ANP65" s="15"/>
      <c r="ANQ65" s="15"/>
      <c r="ANR65" s="15"/>
      <c r="ANS65" s="15"/>
      <c r="ANT65" s="15"/>
      <c r="ANU65" s="15"/>
      <c r="ANV65" s="15"/>
      <c r="ANW65" s="15"/>
      <c r="ANX65" s="15"/>
      <c r="ANY65" s="15"/>
      <c r="ANZ65" s="15"/>
      <c r="AOA65" s="15"/>
      <c r="AOB65" s="15"/>
      <c r="AOC65" s="15"/>
      <c r="AOD65" s="15"/>
      <c r="AOE65" s="15"/>
      <c r="AOF65" s="15"/>
      <c r="AOG65" s="15"/>
      <c r="AOH65" s="15"/>
      <c r="AOI65" s="15"/>
      <c r="AOJ65" s="15"/>
      <c r="AOK65" s="15"/>
      <c r="AOL65" s="15"/>
      <c r="AOM65" s="15"/>
      <c r="AON65" s="15"/>
      <c r="AOO65" s="15"/>
      <c r="AOP65" s="15"/>
      <c r="AOQ65" s="15"/>
      <c r="AOR65" s="15"/>
      <c r="AOS65" s="15"/>
      <c r="AOT65" s="15"/>
      <c r="AOU65" s="15"/>
      <c r="AOV65" s="15"/>
      <c r="AOW65" s="15"/>
      <c r="AOX65" s="15"/>
      <c r="AOY65" s="15"/>
      <c r="AOZ65" s="15"/>
      <c r="APA65" s="15"/>
      <c r="APB65" s="15"/>
      <c r="APC65" s="15"/>
      <c r="APD65" s="15"/>
      <c r="APE65" s="15"/>
      <c r="APF65" s="15"/>
      <c r="APG65" s="15"/>
      <c r="APH65" s="15"/>
      <c r="API65" s="15"/>
      <c r="APJ65" s="15"/>
      <c r="APK65" s="15"/>
      <c r="APL65" s="15"/>
      <c r="APM65" s="15"/>
      <c r="APN65" s="15"/>
      <c r="APO65" s="15"/>
      <c r="APP65" s="15"/>
      <c r="APQ65" s="15"/>
      <c r="APR65" s="15"/>
      <c r="APS65" s="15"/>
      <c r="APT65" s="15"/>
      <c r="APU65" s="15"/>
      <c r="APV65" s="15"/>
      <c r="APW65" s="15"/>
      <c r="APX65" s="15"/>
      <c r="APY65" s="15"/>
      <c r="APZ65" s="15"/>
      <c r="AQA65" s="15"/>
      <c r="AQB65" s="15"/>
      <c r="AQC65" s="15"/>
      <c r="AQD65" s="15"/>
      <c r="AQE65" s="15"/>
      <c r="AQF65" s="15"/>
      <c r="AQG65" s="15"/>
      <c r="AQH65" s="15"/>
      <c r="AQI65" s="15"/>
      <c r="AQJ65" s="15"/>
      <c r="AQK65" s="15"/>
      <c r="AQL65" s="15"/>
      <c r="AQM65" s="15"/>
      <c r="AQN65" s="15"/>
      <c r="AQO65" s="15"/>
      <c r="AQP65" s="15"/>
      <c r="AQQ65" s="15"/>
      <c r="AQR65" s="15"/>
      <c r="AQS65" s="15"/>
      <c r="AQT65" s="15"/>
      <c r="AQU65" s="15"/>
      <c r="AQV65" s="15"/>
      <c r="AQW65" s="15"/>
      <c r="AQX65" s="15"/>
      <c r="AQY65" s="15"/>
      <c r="AQZ65" s="15"/>
      <c r="ARA65" s="15"/>
      <c r="ARB65" s="15"/>
      <c r="ARC65" s="15"/>
      <c r="ARD65" s="15"/>
      <c r="ARE65" s="15"/>
      <c r="ARF65" s="15"/>
      <c r="ARG65" s="15"/>
      <c r="ARH65" s="15"/>
      <c r="ARI65" s="15"/>
      <c r="ARJ65" s="15"/>
      <c r="ARK65" s="15"/>
      <c r="ARL65" s="15"/>
      <c r="ARM65" s="15"/>
      <c r="ARN65" s="15"/>
      <c r="ARO65" s="15"/>
      <c r="ARP65" s="15"/>
      <c r="ARQ65" s="15"/>
      <c r="ARR65" s="15"/>
      <c r="ARS65" s="15"/>
      <c r="ART65" s="15"/>
      <c r="ARU65" s="15"/>
      <c r="ARV65" s="15"/>
      <c r="ARW65" s="15"/>
      <c r="ARX65" s="15"/>
      <c r="ARY65" s="15"/>
      <c r="ARZ65" s="15"/>
      <c r="ASA65" s="15"/>
      <c r="ASB65" s="15"/>
      <c r="ASC65" s="15"/>
      <c r="ASD65" s="15"/>
      <c r="ASE65" s="15"/>
      <c r="ASF65" s="15"/>
      <c r="ASG65" s="15"/>
      <c r="ASH65" s="15"/>
      <c r="ASI65" s="15"/>
      <c r="ASJ65" s="15"/>
      <c r="ASK65" s="15"/>
      <c r="ASL65" s="15"/>
      <c r="ASM65" s="15"/>
      <c r="ASN65" s="15"/>
      <c r="ASO65" s="15"/>
      <c r="ASP65" s="15"/>
      <c r="ASQ65" s="15"/>
      <c r="ASR65" s="15"/>
      <c r="ASS65" s="15"/>
      <c r="AST65" s="15"/>
      <c r="ASU65" s="15"/>
      <c r="ASV65" s="15"/>
      <c r="ASW65" s="15"/>
      <c r="ASX65" s="15"/>
      <c r="ASY65" s="15"/>
      <c r="ASZ65" s="15"/>
      <c r="ATA65" s="15"/>
      <c r="ATB65" s="15"/>
      <c r="ATC65" s="15"/>
      <c r="ATD65" s="15"/>
      <c r="ATE65" s="15"/>
      <c r="ATF65" s="15"/>
      <c r="ATG65" s="15"/>
      <c r="ATH65" s="15"/>
      <c r="ATI65" s="15"/>
      <c r="ATJ65" s="15"/>
      <c r="ATK65" s="15"/>
      <c r="ATL65" s="15"/>
      <c r="ATM65" s="15"/>
      <c r="ATN65" s="15"/>
      <c r="ATO65" s="15"/>
      <c r="ATP65" s="15"/>
      <c r="ATQ65" s="15"/>
      <c r="ATR65" s="15"/>
      <c r="ATS65" s="15"/>
      <c r="ATT65" s="15"/>
      <c r="ATU65" s="15"/>
      <c r="ATV65" s="15"/>
      <c r="ATW65" s="15"/>
      <c r="ATX65" s="15"/>
      <c r="ATY65" s="15"/>
      <c r="ATZ65" s="15"/>
      <c r="AUA65" s="15"/>
      <c r="AUB65" s="15"/>
      <c r="AUC65" s="15"/>
      <c r="AUD65" s="15"/>
      <c r="AUE65" s="15"/>
      <c r="AUF65" s="15"/>
      <c r="AUG65" s="15"/>
      <c r="AUH65" s="15"/>
      <c r="AUI65" s="15"/>
      <c r="AUJ65" s="15"/>
      <c r="AUK65" s="15"/>
      <c r="AUL65" s="15"/>
      <c r="AUM65" s="15"/>
      <c r="AUN65" s="15"/>
      <c r="AUO65" s="15"/>
      <c r="AUP65" s="15"/>
      <c r="AUQ65" s="15"/>
      <c r="AUR65" s="15"/>
      <c r="AUS65" s="15"/>
      <c r="AUT65" s="15"/>
      <c r="AUU65" s="15"/>
      <c r="AUV65" s="15"/>
      <c r="AUW65" s="15"/>
      <c r="AUX65" s="15"/>
      <c r="AUY65" s="15"/>
      <c r="AUZ65" s="15"/>
      <c r="AVA65" s="15"/>
      <c r="AVB65" s="15"/>
      <c r="AVC65" s="15"/>
      <c r="AVD65" s="15"/>
      <c r="AVE65" s="15"/>
      <c r="AVF65" s="15"/>
      <c r="AVG65" s="15"/>
      <c r="AVH65" s="15"/>
      <c r="AVI65" s="15"/>
      <c r="AVJ65" s="15"/>
      <c r="AVK65" s="15"/>
      <c r="AVL65" s="15"/>
      <c r="AVM65" s="15"/>
      <c r="AVN65" s="15"/>
      <c r="AVO65" s="15"/>
      <c r="AVP65" s="15"/>
      <c r="AVQ65" s="15"/>
      <c r="AVR65" s="15"/>
      <c r="AVS65" s="15"/>
      <c r="AVT65" s="15"/>
      <c r="AVU65" s="15"/>
      <c r="AVV65" s="15"/>
      <c r="AVW65" s="15"/>
      <c r="AVX65" s="15"/>
      <c r="AVY65" s="15"/>
      <c r="AVZ65" s="15"/>
      <c r="AWA65" s="15"/>
      <c r="AWB65" s="15"/>
      <c r="AWC65" s="15"/>
      <c r="AWD65" s="15"/>
      <c r="AWE65" s="15"/>
      <c r="AWF65" s="15"/>
      <c r="AWG65" s="15"/>
      <c r="AWH65" s="15"/>
      <c r="AWI65" s="15"/>
      <c r="AWJ65" s="15"/>
      <c r="AWK65" s="15"/>
      <c r="AWL65" s="15"/>
      <c r="AWM65" s="15"/>
      <c r="AWN65" s="15"/>
      <c r="AWO65" s="15"/>
      <c r="AWP65" s="15"/>
      <c r="AWQ65" s="15"/>
      <c r="AWR65" s="15"/>
      <c r="AWS65" s="15"/>
      <c r="AWT65" s="15"/>
      <c r="AWU65" s="15"/>
      <c r="AWV65" s="15"/>
      <c r="AWW65" s="15"/>
      <c r="AWX65" s="15"/>
      <c r="AWY65" s="15"/>
      <c r="AWZ65" s="15"/>
      <c r="AXA65" s="15"/>
      <c r="AXB65" s="15"/>
      <c r="AXC65" s="15"/>
      <c r="AXD65" s="15"/>
      <c r="AXE65" s="15"/>
      <c r="AXF65" s="15"/>
      <c r="AXG65" s="15"/>
      <c r="AXH65" s="15"/>
      <c r="AXI65" s="15"/>
      <c r="AXJ65" s="15"/>
      <c r="AXK65" s="15"/>
      <c r="AXL65" s="15"/>
      <c r="AXM65" s="15"/>
      <c r="AXN65" s="15"/>
      <c r="AXO65" s="15"/>
      <c r="AXP65" s="15"/>
      <c r="AXQ65" s="15"/>
      <c r="AXR65" s="15"/>
      <c r="AXS65" s="15"/>
      <c r="AXT65" s="15"/>
      <c r="AXU65" s="15"/>
      <c r="AXV65" s="15"/>
      <c r="AXW65" s="15"/>
      <c r="AXX65" s="15"/>
      <c r="AXY65" s="15"/>
      <c r="AXZ65" s="15"/>
      <c r="AYA65" s="15"/>
      <c r="AYB65" s="15"/>
      <c r="AYC65" s="15"/>
      <c r="AYD65" s="15"/>
      <c r="AYE65" s="15"/>
      <c r="AYF65" s="15"/>
      <c r="AYG65" s="15"/>
      <c r="AYH65" s="15"/>
      <c r="AYI65" s="15"/>
      <c r="AYJ65" s="15"/>
      <c r="AYK65" s="15"/>
      <c r="AYL65" s="15"/>
      <c r="AYM65" s="15"/>
      <c r="AYN65" s="15"/>
      <c r="AYO65" s="15"/>
      <c r="AYP65" s="15"/>
      <c r="AYQ65" s="15"/>
      <c r="AYR65" s="15"/>
      <c r="AYS65" s="15"/>
      <c r="AYT65" s="15"/>
      <c r="AYU65" s="15"/>
      <c r="AYV65" s="15"/>
      <c r="AYW65" s="15"/>
      <c r="AYX65" s="15"/>
      <c r="AYY65" s="15"/>
      <c r="AYZ65" s="15"/>
      <c r="AZA65" s="15"/>
      <c r="AZB65" s="15"/>
      <c r="AZC65" s="15"/>
      <c r="AZD65" s="15"/>
      <c r="AZE65" s="15"/>
      <c r="AZF65" s="15"/>
      <c r="AZG65" s="15"/>
      <c r="AZH65" s="15"/>
      <c r="AZI65" s="15"/>
      <c r="AZJ65" s="15"/>
      <c r="AZK65" s="15"/>
      <c r="AZL65" s="15"/>
      <c r="AZM65" s="15"/>
      <c r="AZN65" s="15"/>
      <c r="AZO65" s="15"/>
      <c r="AZP65" s="15"/>
      <c r="AZQ65" s="15"/>
      <c r="AZR65" s="15"/>
      <c r="AZS65" s="15"/>
      <c r="AZT65" s="15"/>
      <c r="AZU65" s="15"/>
      <c r="AZV65" s="15"/>
      <c r="AZW65" s="15"/>
      <c r="AZX65" s="15"/>
      <c r="AZY65" s="15"/>
      <c r="AZZ65" s="15"/>
      <c r="BAA65" s="15"/>
      <c r="BAB65" s="15"/>
      <c r="BAC65" s="15"/>
      <c r="BAD65" s="15"/>
      <c r="BAE65" s="15"/>
      <c r="BAF65" s="15"/>
      <c r="BAG65" s="15"/>
      <c r="BAH65" s="15"/>
      <c r="BAI65" s="15"/>
      <c r="BAJ65" s="15"/>
      <c r="BAK65" s="15"/>
      <c r="BAL65" s="15"/>
      <c r="BAM65" s="15"/>
      <c r="BAN65" s="15"/>
      <c r="BAO65" s="15"/>
      <c r="BAP65" s="15"/>
      <c r="BAQ65" s="15"/>
      <c r="BAR65" s="15"/>
      <c r="BAS65" s="15"/>
      <c r="BAT65" s="15"/>
      <c r="BAU65" s="15"/>
      <c r="BAV65" s="15"/>
      <c r="BAW65" s="15"/>
      <c r="BAX65" s="15"/>
      <c r="BAY65" s="15"/>
      <c r="BAZ65" s="15"/>
      <c r="BBA65" s="15"/>
      <c r="BBB65" s="15"/>
      <c r="BBC65" s="15"/>
      <c r="BBD65" s="15"/>
      <c r="BBE65" s="15"/>
      <c r="BBF65" s="15"/>
      <c r="BBG65" s="15"/>
      <c r="BBH65" s="15"/>
      <c r="BBI65" s="15"/>
      <c r="BBJ65" s="15"/>
      <c r="BBK65" s="15"/>
      <c r="BBL65" s="15"/>
      <c r="BBM65" s="15"/>
      <c r="BBN65" s="15"/>
      <c r="BBO65" s="15"/>
      <c r="BBP65" s="15"/>
      <c r="BBQ65" s="15"/>
      <c r="BBR65" s="15"/>
      <c r="BBS65" s="15"/>
      <c r="BBT65" s="15"/>
      <c r="BBU65" s="15"/>
      <c r="BBV65" s="15"/>
      <c r="BBW65" s="15"/>
      <c r="BBX65" s="15"/>
      <c r="BBY65" s="15"/>
      <c r="BBZ65" s="15"/>
      <c r="BCA65" s="15"/>
      <c r="BCB65" s="15"/>
      <c r="BCC65" s="15"/>
      <c r="BCD65" s="15"/>
      <c r="BCE65" s="15"/>
      <c r="BCF65" s="15"/>
      <c r="BCG65" s="15"/>
      <c r="BCH65" s="15"/>
      <c r="BCI65" s="15"/>
      <c r="BCJ65" s="15"/>
      <c r="BCK65" s="15"/>
      <c r="BCL65" s="15"/>
      <c r="BCM65" s="15"/>
      <c r="BCN65" s="15"/>
      <c r="BCO65" s="15"/>
      <c r="BCP65" s="15"/>
      <c r="BCQ65" s="15"/>
      <c r="BCR65" s="15"/>
      <c r="BCS65" s="15"/>
      <c r="BCT65" s="15"/>
      <c r="BCU65" s="15"/>
      <c r="BCV65" s="15"/>
      <c r="BCW65" s="15"/>
      <c r="BCX65" s="15"/>
      <c r="BCY65" s="15"/>
      <c r="BCZ65" s="15"/>
      <c r="BDA65" s="15"/>
      <c r="BDB65" s="15"/>
      <c r="BDC65" s="15"/>
      <c r="BDD65" s="15"/>
      <c r="BDE65" s="15"/>
      <c r="BDF65" s="15"/>
      <c r="BDG65" s="15"/>
      <c r="BDH65" s="15"/>
      <c r="BDI65" s="15"/>
      <c r="BDJ65" s="15"/>
      <c r="BDK65" s="15"/>
      <c r="BDL65" s="15"/>
      <c r="BDM65" s="15"/>
      <c r="BDN65" s="15"/>
      <c r="BDO65" s="15"/>
      <c r="BDP65" s="15"/>
      <c r="BDQ65" s="15"/>
      <c r="BDR65" s="15"/>
      <c r="BDS65" s="15"/>
      <c r="BDT65" s="15"/>
      <c r="BDU65" s="15"/>
      <c r="BDV65" s="15"/>
      <c r="BDW65" s="15"/>
      <c r="BDX65" s="15"/>
      <c r="BDY65" s="15"/>
      <c r="BDZ65" s="15"/>
      <c r="BEA65" s="15"/>
      <c r="BEB65" s="15"/>
      <c r="BEC65" s="15"/>
      <c r="BED65" s="15"/>
      <c r="BEE65" s="15"/>
      <c r="BEF65" s="15"/>
      <c r="BEG65" s="15"/>
      <c r="BEH65" s="15"/>
      <c r="BEI65" s="15"/>
      <c r="BEJ65" s="15"/>
      <c r="BEK65" s="15"/>
      <c r="BEL65" s="15"/>
      <c r="BEM65" s="15"/>
      <c r="BEN65" s="15"/>
      <c r="BEO65" s="15"/>
      <c r="BEP65" s="15"/>
      <c r="BEQ65" s="15"/>
      <c r="BER65" s="15"/>
      <c r="BES65" s="15"/>
      <c r="BET65" s="15"/>
      <c r="BEU65" s="15"/>
      <c r="BEV65" s="15"/>
      <c r="BEW65" s="15"/>
      <c r="BEX65" s="15"/>
      <c r="BEY65" s="15"/>
      <c r="BEZ65" s="15"/>
      <c r="BFA65" s="15"/>
      <c r="BFB65" s="15"/>
      <c r="BFC65" s="15"/>
      <c r="BFD65" s="15"/>
      <c r="BFE65" s="15"/>
      <c r="BFF65" s="15"/>
      <c r="BFG65" s="15"/>
      <c r="BFH65" s="15"/>
      <c r="BFI65" s="15"/>
      <c r="BFJ65" s="15"/>
      <c r="BFK65" s="15"/>
      <c r="BFL65" s="15"/>
      <c r="BFM65" s="15"/>
      <c r="BFN65" s="15"/>
      <c r="BFO65" s="15"/>
      <c r="BFP65" s="15"/>
      <c r="BFQ65" s="15"/>
      <c r="BFR65" s="15"/>
      <c r="BFS65" s="15"/>
      <c r="BFT65" s="15"/>
      <c r="BFU65" s="15"/>
      <c r="BFV65" s="15"/>
      <c r="BFW65" s="15"/>
      <c r="BFX65" s="15"/>
      <c r="BFY65" s="15"/>
      <c r="BFZ65" s="15"/>
      <c r="BGA65" s="15"/>
      <c r="BGB65" s="15"/>
      <c r="BGC65" s="15"/>
      <c r="BGD65" s="15"/>
      <c r="BGE65" s="15"/>
      <c r="BGF65" s="15"/>
      <c r="BGG65" s="15"/>
      <c r="BGH65" s="15"/>
      <c r="BGI65" s="15"/>
      <c r="BGJ65" s="15"/>
      <c r="BGK65" s="15"/>
      <c r="BGL65" s="15"/>
      <c r="BGM65" s="15"/>
      <c r="BGN65" s="15"/>
      <c r="BGO65" s="15"/>
      <c r="BGP65" s="15"/>
      <c r="BGQ65" s="15"/>
      <c r="BGR65" s="15"/>
      <c r="BGS65" s="15"/>
      <c r="BGT65" s="15"/>
      <c r="BGU65" s="15"/>
      <c r="BGV65" s="15"/>
      <c r="BGW65" s="15"/>
      <c r="BGX65" s="15"/>
      <c r="BGY65" s="15"/>
      <c r="BGZ65" s="15"/>
      <c r="BHA65" s="15"/>
      <c r="BHB65" s="15"/>
      <c r="BHC65" s="15"/>
      <c r="BHD65" s="15"/>
      <c r="BHE65" s="15"/>
      <c r="BHF65" s="15"/>
      <c r="BHG65" s="15"/>
      <c r="BHH65" s="15"/>
      <c r="BHI65" s="15"/>
      <c r="BHJ65" s="15"/>
      <c r="BHK65" s="15"/>
      <c r="BHL65" s="15"/>
      <c r="BHM65" s="15"/>
      <c r="BHN65" s="15"/>
      <c r="BHO65" s="15"/>
      <c r="BHP65" s="15"/>
      <c r="BHQ65" s="15"/>
      <c r="BHR65" s="15"/>
      <c r="BHS65" s="15"/>
      <c r="BHT65" s="15"/>
      <c r="BHU65" s="15"/>
      <c r="BHV65" s="15"/>
      <c r="BHW65" s="15"/>
      <c r="BHX65" s="15"/>
      <c r="BHY65" s="15"/>
      <c r="BHZ65" s="15"/>
      <c r="BIA65" s="15"/>
      <c r="BIB65" s="15"/>
      <c r="BIC65" s="15"/>
      <c r="BID65" s="15"/>
      <c r="BIE65" s="15"/>
      <c r="BIF65" s="15"/>
      <c r="BIG65" s="15"/>
      <c r="BIH65" s="15"/>
      <c r="BII65" s="15"/>
      <c r="BIJ65" s="15"/>
      <c r="BIK65" s="15"/>
      <c r="BIL65" s="15"/>
      <c r="BIM65" s="15"/>
      <c r="BIN65" s="15"/>
      <c r="BIO65" s="15"/>
      <c r="BIP65" s="15"/>
      <c r="BIQ65" s="15"/>
      <c r="BIR65" s="15"/>
      <c r="BIS65" s="15"/>
      <c r="BIT65" s="15"/>
      <c r="BIU65" s="15"/>
      <c r="BIV65" s="15"/>
      <c r="BIW65" s="15"/>
      <c r="BIX65" s="15"/>
      <c r="BIY65" s="15"/>
      <c r="BIZ65" s="15"/>
      <c r="BJA65" s="15"/>
      <c r="BJB65" s="15"/>
      <c r="BJC65" s="15"/>
      <c r="BJD65" s="15"/>
      <c r="BJE65" s="15"/>
      <c r="BJF65" s="15"/>
      <c r="BJG65" s="15"/>
      <c r="BJH65" s="15"/>
      <c r="BJI65" s="15"/>
      <c r="BJJ65" s="15"/>
      <c r="BJK65" s="15"/>
      <c r="BJL65" s="15"/>
      <c r="BJM65" s="15"/>
      <c r="BJN65" s="15"/>
      <c r="BJO65" s="15"/>
      <c r="BJP65" s="15"/>
      <c r="BJQ65" s="15"/>
      <c r="BJR65" s="15"/>
      <c r="BJS65" s="15"/>
      <c r="BJT65" s="15"/>
      <c r="BJU65" s="15"/>
      <c r="BJV65" s="15"/>
      <c r="BJW65" s="15"/>
      <c r="BJX65" s="15"/>
      <c r="BJY65" s="15"/>
      <c r="BJZ65" s="15"/>
      <c r="BKA65" s="15"/>
      <c r="BKB65" s="15"/>
      <c r="BKC65" s="15"/>
      <c r="BKD65" s="15"/>
      <c r="BKE65" s="15"/>
      <c r="BKF65" s="15"/>
      <c r="BKG65" s="15"/>
      <c r="BKH65" s="15"/>
      <c r="BKI65" s="15"/>
      <c r="BKJ65" s="15"/>
      <c r="BKK65" s="15"/>
      <c r="BKL65" s="15"/>
      <c r="BKM65" s="15"/>
      <c r="BKN65" s="15"/>
      <c r="BKO65" s="15"/>
      <c r="BKP65" s="15"/>
      <c r="BKQ65" s="15"/>
      <c r="BKR65" s="15"/>
      <c r="BKS65" s="15"/>
      <c r="BKT65" s="15"/>
      <c r="BKU65" s="15"/>
      <c r="BKV65" s="15"/>
      <c r="BKW65" s="15"/>
      <c r="BKX65" s="15"/>
      <c r="BKY65" s="15"/>
      <c r="BKZ65" s="15"/>
      <c r="BLA65" s="15"/>
      <c r="BLB65" s="15"/>
      <c r="BLC65" s="15"/>
      <c r="BLD65" s="15"/>
      <c r="BLE65" s="15"/>
      <c r="BLF65" s="15"/>
      <c r="BLG65" s="15"/>
      <c r="BLH65" s="15"/>
      <c r="BLI65" s="15"/>
      <c r="BLJ65" s="15"/>
      <c r="BLK65" s="15"/>
      <c r="BLL65" s="15"/>
      <c r="BLM65" s="15"/>
      <c r="BLN65" s="15"/>
      <c r="BLO65" s="15"/>
      <c r="BLP65" s="15"/>
      <c r="BLQ65" s="15"/>
      <c r="BLR65" s="15"/>
      <c r="BLS65" s="15"/>
      <c r="BLT65" s="15"/>
      <c r="BLU65" s="15"/>
      <c r="BLV65" s="15"/>
      <c r="BLW65" s="15"/>
      <c r="BLX65" s="15"/>
      <c r="BLY65" s="15"/>
      <c r="BLZ65" s="15"/>
      <c r="BMA65" s="15"/>
      <c r="BMB65" s="15"/>
      <c r="BMC65" s="15"/>
      <c r="BMD65" s="15"/>
      <c r="BME65" s="15"/>
      <c r="BMF65" s="15"/>
      <c r="BMG65" s="15"/>
      <c r="BMH65" s="15"/>
      <c r="BMI65" s="15"/>
      <c r="BMJ65" s="15"/>
      <c r="BMK65" s="15"/>
      <c r="BML65" s="15"/>
      <c r="BMM65" s="15"/>
      <c r="BMN65" s="15"/>
      <c r="BMO65" s="15"/>
      <c r="BMP65" s="15"/>
      <c r="BMQ65" s="15"/>
      <c r="BMR65" s="15"/>
      <c r="BMS65" s="15"/>
      <c r="BMT65" s="15"/>
      <c r="BMU65" s="15"/>
      <c r="BMV65" s="15"/>
      <c r="BMW65" s="15"/>
      <c r="BMX65" s="15"/>
      <c r="BMY65" s="15"/>
      <c r="BMZ65" s="15"/>
      <c r="BNA65" s="15"/>
      <c r="BNB65" s="15"/>
      <c r="BNC65" s="15"/>
      <c r="BND65" s="15"/>
      <c r="BNE65" s="15"/>
      <c r="BNF65" s="15"/>
      <c r="BNG65" s="15"/>
      <c r="BNH65" s="15"/>
      <c r="BNI65" s="15"/>
      <c r="BNJ65" s="15"/>
      <c r="BNK65" s="15"/>
      <c r="BNL65" s="15"/>
      <c r="BNM65" s="15"/>
      <c r="BNN65" s="15"/>
      <c r="BNO65" s="15"/>
      <c r="BNP65" s="15"/>
      <c r="BNQ65" s="15"/>
      <c r="BNR65" s="15"/>
      <c r="BNS65" s="15"/>
      <c r="BNT65" s="15"/>
      <c r="BNU65" s="15"/>
      <c r="BNV65" s="15"/>
      <c r="BNW65" s="15"/>
      <c r="BNX65" s="15"/>
      <c r="BNY65" s="15"/>
      <c r="BNZ65" s="15"/>
      <c r="BOA65" s="15"/>
      <c r="BOB65" s="15"/>
      <c r="BOC65" s="15"/>
      <c r="BOD65" s="15"/>
      <c r="BOE65" s="15"/>
      <c r="BOF65" s="15"/>
      <c r="BOG65" s="15"/>
      <c r="BOH65" s="15"/>
      <c r="BOI65" s="15"/>
      <c r="BOJ65" s="15"/>
      <c r="BOK65" s="15"/>
      <c r="BOL65" s="15"/>
      <c r="BOM65" s="15"/>
      <c r="BON65" s="15"/>
      <c r="BOO65" s="15"/>
      <c r="BOP65" s="15"/>
      <c r="BOQ65" s="15"/>
      <c r="BOR65" s="15"/>
      <c r="BOS65" s="15"/>
      <c r="BOT65" s="15"/>
      <c r="BOU65" s="15"/>
      <c r="BOV65" s="15"/>
      <c r="BOW65" s="15"/>
      <c r="BOX65" s="15"/>
      <c r="BOY65" s="15"/>
      <c r="BOZ65" s="15"/>
      <c r="BPA65" s="15"/>
      <c r="BPB65" s="15"/>
      <c r="BPC65" s="15"/>
      <c r="BPD65" s="15"/>
      <c r="BPE65" s="15"/>
      <c r="BPF65" s="15"/>
      <c r="BPG65" s="15"/>
      <c r="BPH65" s="15"/>
      <c r="BPI65" s="15"/>
      <c r="BPJ65" s="15"/>
      <c r="BPK65" s="15"/>
      <c r="BPL65" s="15"/>
      <c r="BPM65" s="15"/>
      <c r="BPN65" s="15"/>
      <c r="BPO65" s="15"/>
      <c r="BPP65" s="15"/>
      <c r="BPQ65" s="15"/>
      <c r="BPR65" s="15"/>
      <c r="BPS65" s="15"/>
      <c r="BPT65" s="15"/>
      <c r="BPU65" s="15"/>
      <c r="BPV65" s="15"/>
      <c r="BPW65" s="15"/>
      <c r="BPX65" s="15"/>
      <c r="BPY65" s="15"/>
      <c r="BPZ65" s="15"/>
      <c r="BQA65" s="15"/>
      <c r="BQB65" s="15"/>
      <c r="BQC65" s="15"/>
      <c r="BQD65" s="15"/>
      <c r="BQE65" s="15"/>
      <c r="BQF65" s="15"/>
      <c r="BQG65" s="15"/>
      <c r="BQH65" s="15"/>
      <c r="BQI65" s="15"/>
      <c r="BQJ65" s="15"/>
      <c r="BQK65" s="15"/>
      <c r="BQL65" s="15"/>
      <c r="BQM65" s="15"/>
      <c r="BQN65" s="15"/>
      <c r="BQO65" s="15"/>
      <c r="BQP65" s="15"/>
      <c r="BQQ65" s="15"/>
      <c r="BQR65" s="15"/>
      <c r="BQS65" s="15"/>
      <c r="BQT65" s="15"/>
      <c r="BQU65" s="15"/>
      <c r="BQV65" s="15"/>
      <c r="BQW65" s="15"/>
      <c r="BQX65" s="15"/>
      <c r="BQY65" s="15"/>
      <c r="BQZ65" s="15"/>
      <c r="BRA65" s="15"/>
      <c r="BRB65" s="15"/>
      <c r="BRC65" s="15"/>
      <c r="BRD65" s="15"/>
      <c r="BRE65" s="15"/>
      <c r="BRF65" s="15"/>
      <c r="BRG65" s="15"/>
      <c r="BRH65" s="15"/>
      <c r="BRI65" s="15"/>
      <c r="BRJ65" s="15"/>
      <c r="BRK65" s="15"/>
      <c r="BRL65" s="15"/>
      <c r="BRM65" s="15"/>
      <c r="BRN65" s="15"/>
      <c r="BRO65" s="15"/>
      <c r="BRP65" s="15"/>
      <c r="BRQ65" s="15"/>
      <c r="BRR65" s="15"/>
      <c r="BRS65" s="15"/>
      <c r="BRT65" s="15"/>
      <c r="BRU65" s="15"/>
      <c r="BRV65" s="15"/>
      <c r="BRW65" s="15"/>
      <c r="BRX65" s="15"/>
      <c r="BRY65" s="15"/>
      <c r="BRZ65" s="15"/>
      <c r="BSA65" s="15"/>
      <c r="BSB65" s="15"/>
      <c r="BSC65" s="15"/>
      <c r="BSD65" s="15"/>
      <c r="BSE65" s="15"/>
      <c r="BSF65" s="15"/>
      <c r="BSG65" s="15"/>
      <c r="BSH65" s="15"/>
      <c r="BSI65" s="15"/>
      <c r="BSJ65" s="15"/>
      <c r="BSK65" s="15"/>
      <c r="BSL65" s="15"/>
      <c r="BSM65" s="15"/>
      <c r="BSN65" s="15"/>
      <c r="BSO65" s="15"/>
      <c r="BSP65" s="15"/>
      <c r="BSQ65" s="15"/>
      <c r="BSR65" s="15"/>
      <c r="BSS65" s="15"/>
      <c r="BST65" s="15"/>
      <c r="BSU65" s="15"/>
      <c r="BSV65" s="15"/>
      <c r="BSW65" s="15"/>
      <c r="BSX65" s="15"/>
      <c r="BSY65" s="15"/>
      <c r="BSZ65" s="15"/>
      <c r="BTA65" s="15"/>
      <c r="BTB65" s="15"/>
      <c r="BTC65" s="15"/>
      <c r="BTD65" s="15"/>
      <c r="BTE65" s="15"/>
      <c r="BTF65" s="15"/>
      <c r="BTG65" s="15"/>
      <c r="BTH65" s="15"/>
      <c r="BTI65" s="15"/>
      <c r="BTJ65" s="15"/>
      <c r="BTK65" s="15"/>
      <c r="BTL65" s="15"/>
      <c r="BTM65" s="15"/>
      <c r="BTN65" s="15"/>
      <c r="BTO65" s="15"/>
      <c r="BTP65" s="15"/>
      <c r="BTQ65" s="15"/>
      <c r="BTR65" s="15"/>
      <c r="BTS65" s="15"/>
      <c r="BTT65" s="15"/>
      <c r="BTU65" s="15"/>
      <c r="BTV65" s="15"/>
      <c r="BTW65" s="15"/>
      <c r="BTX65" s="15"/>
      <c r="BTY65" s="15"/>
      <c r="BTZ65" s="15"/>
      <c r="BUA65" s="15"/>
      <c r="BUB65" s="15"/>
      <c r="BUC65" s="15"/>
      <c r="BUD65" s="15"/>
      <c r="BUE65" s="15"/>
      <c r="BUF65" s="15"/>
      <c r="BUG65" s="15"/>
      <c r="BUH65" s="15"/>
      <c r="BUI65" s="15"/>
      <c r="BUJ65" s="15"/>
      <c r="BUK65" s="15"/>
      <c r="BUL65" s="15"/>
      <c r="BUM65" s="15"/>
      <c r="BUN65" s="15"/>
      <c r="BUO65" s="15"/>
      <c r="BUP65" s="15"/>
      <c r="BUQ65" s="15"/>
      <c r="BUR65" s="15"/>
      <c r="BUS65" s="15"/>
      <c r="BUT65" s="15"/>
      <c r="BUU65" s="15"/>
      <c r="BUV65" s="15"/>
      <c r="BUW65" s="15"/>
      <c r="BUX65" s="15"/>
      <c r="BUY65" s="15"/>
      <c r="BUZ65" s="15"/>
      <c r="BVA65" s="15"/>
      <c r="BVB65" s="15"/>
      <c r="BVC65" s="15"/>
      <c r="BVD65" s="15"/>
      <c r="BVE65" s="15"/>
      <c r="BVF65" s="15"/>
      <c r="BVG65" s="15"/>
      <c r="BVH65" s="15"/>
      <c r="BVI65" s="15"/>
      <c r="BVJ65" s="15"/>
      <c r="BVK65" s="15"/>
      <c r="BVL65" s="15"/>
      <c r="BVM65" s="15"/>
      <c r="BVN65" s="15"/>
      <c r="BVO65" s="15"/>
      <c r="BVP65" s="15"/>
      <c r="BVQ65" s="15"/>
      <c r="BVR65" s="15"/>
      <c r="BVS65" s="15"/>
      <c r="BVT65" s="15"/>
      <c r="BVU65" s="15"/>
      <c r="BVV65" s="15"/>
      <c r="BVW65" s="15"/>
      <c r="BVX65" s="15"/>
      <c r="BVY65" s="15"/>
      <c r="BVZ65" s="15"/>
      <c r="BWA65" s="15"/>
      <c r="BWB65" s="15"/>
      <c r="BWC65" s="15"/>
      <c r="BWD65" s="15"/>
      <c r="BWE65" s="15"/>
      <c r="BWF65" s="15"/>
      <c r="BWG65" s="15"/>
      <c r="BWH65" s="15"/>
      <c r="BWI65" s="15"/>
      <c r="BWJ65" s="15"/>
      <c r="BWK65" s="15"/>
      <c r="BWL65" s="15"/>
      <c r="BWM65" s="15"/>
      <c r="BWN65" s="15"/>
      <c r="BWO65" s="15"/>
      <c r="BWP65" s="15"/>
      <c r="BWQ65" s="15"/>
      <c r="BWR65" s="15"/>
      <c r="BWS65" s="15"/>
      <c r="BWT65" s="15"/>
      <c r="BWU65" s="15"/>
      <c r="BWV65" s="15"/>
      <c r="BWW65" s="15"/>
      <c r="BWX65" s="15"/>
      <c r="BWY65" s="15"/>
      <c r="BWZ65" s="15"/>
      <c r="BXA65" s="15"/>
      <c r="BXB65" s="15"/>
      <c r="BXC65" s="15"/>
      <c r="BXD65" s="15"/>
      <c r="BXE65" s="15"/>
      <c r="BXF65" s="15"/>
      <c r="BXG65" s="15"/>
      <c r="BXH65" s="15"/>
      <c r="BXI65" s="15"/>
      <c r="BXJ65" s="15"/>
      <c r="BXK65" s="15"/>
      <c r="BXL65" s="15"/>
      <c r="BXM65" s="15"/>
      <c r="BXN65" s="15"/>
      <c r="BXO65" s="15"/>
      <c r="BXP65" s="15"/>
      <c r="BXQ65" s="15"/>
      <c r="BXR65" s="15"/>
      <c r="BXS65" s="15"/>
      <c r="BXT65" s="15"/>
      <c r="BXU65" s="15"/>
      <c r="BXV65" s="15"/>
      <c r="BXW65" s="15"/>
      <c r="BXX65" s="15"/>
      <c r="BXY65" s="15"/>
      <c r="BXZ65" s="15"/>
      <c r="BYA65" s="15"/>
      <c r="BYB65" s="15"/>
      <c r="BYC65" s="15"/>
      <c r="BYD65" s="15"/>
      <c r="BYE65" s="15"/>
      <c r="BYF65" s="15"/>
      <c r="BYG65" s="15"/>
      <c r="BYH65" s="15"/>
      <c r="BYI65" s="15"/>
      <c r="BYJ65" s="15"/>
      <c r="BYK65" s="15"/>
      <c r="BYL65" s="15"/>
      <c r="BYM65" s="15"/>
      <c r="BYN65" s="15"/>
      <c r="BYO65" s="15"/>
      <c r="BYP65" s="15"/>
      <c r="BYQ65" s="15"/>
      <c r="BYR65" s="15"/>
      <c r="BYS65" s="15"/>
      <c r="BYT65" s="15"/>
      <c r="BYU65" s="15"/>
      <c r="BYV65" s="15"/>
      <c r="BYW65" s="15"/>
      <c r="BYX65" s="15"/>
      <c r="BYY65" s="15"/>
      <c r="BYZ65" s="15"/>
      <c r="BZA65" s="15"/>
      <c r="BZB65" s="15"/>
      <c r="BZC65" s="15"/>
      <c r="BZD65" s="15"/>
      <c r="BZE65" s="15"/>
      <c r="BZF65" s="15"/>
      <c r="BZG65" s="15"/>
      <c r="BZH65" s="15"/>
      <c r="BZI65" s="15"/>
      <c r="BZJ65" s="15"/>
      <c r="BZK65" s="15"/>
      <c r="BZL65" s="15"/>
      <c r="BZM65" s="15"/>
      <c r="BZN65" s="15"/>
      <c r="BZO65" s="15"/>
      <c r="BZP65" s="15"/>
      <c r="BZQ65" s="15"/>
      <c r="BZR65" s="15"/>
      <c r="BZS65" s="15"/>
      <c r="BZT65" s="15"/>
      <c r="BZU65" s="15"/>
      <c r="BZV65" s="15"/>
      <c r="BZW65" s="15"/>
      <c r="BZX65" s="15"/>
      <c r="BZY65" s="15"/>
      <c r="BZZ65" s="15"/>
      <c r="CAA65" s="15"/>
      <c r="CAB65" s="15"/>
      <c r="CAC65" s="15"/>
      <c r="CAD65" s="15"/>
      <c r="CAE65" s="15"/>
      <c r="CAF65" s="15"/>
      <c r="CAG65" s="15"/>
      <c r="CAH65" s="15"/>
      <c r="CAI65" s="15"/>
      <c r="CAJ65" s="15"/>
      <c r="CAK65" s="15"/>
      <c r="CAL65" s="15"/>
      <c r="CAM65" s="15"/>
      <c r="CAN65" s="15"/>
      <c r="CAO65" s="15"/>
      <c r="CAP65" s="15"/>
      <c r="CAQ65" s="15"/>
      <c r="CAR65" s="15"/>
      <c r="CAS65" s="15"/>
      <c r="CAT65" s="15"/>
      <c r="CAU65" s="15"/>
      <c r="CAV65" s="15"/>
      <c r="CAW65" s="15"/>
      <c r="CAX65" s="15"/>
      <c r="CAY65" s="15"/>
      <c r="CAZ65" s="15"/>
      <c r="CBA65" s="15"/>
      <c r="CBB65" s="15"/>
      <c r="CBC65" s="15"/>
      <c r="CBD65" s="15"/>
      <c r="CBE65" s="15"/>
      <c r="CBF65" s="15"/>
      <c r="CBG65" s="15"/>
      <c r="CBH65" s="15"/>
      <c r="CBI65" s="15"/>
      <c r="CBJ65" s="15"/>
      <c r="CBK65" s="15"/>
      <c r="CBL65" s="15"/>
      <c r="CBM65" s="15"/>
      <c r="CBN65" s="15"/>
      <c r="CBO65" s="15"/>
      <c r="CBP65" s="15"/>
      <c r="CBQ65" s="15"/>
      <c r="CBR65" s="15"/>
      <c r="CBS65" s="15"/>
      <c r="CBT65" s="15"/>
      <c r="CBU65" s="15"/>
      <c r="CBV65" s="15"/>
      <c r="CBW65" s="15"/>
      <c r="CBX65" s="15"/>
      <c r="CBY65" s="15"/>
      <c r="CBZ65" s="15"/>
      <c r="CCA65" s="15"/>
      <c r="CCB65" s="15"/>
      <c r="CCC65" s="15"/>
      <c r="CCD65" s="15"/>
      <c r="CCE65" s="15"/>
      <c r="CCF65" s="15"/>
      <c r="CCG65" s="15"/>
      <c r="CCH65" s="15"/>
      <c r="CCI65" s="15"/>
      <c r="CCJ65" s="15"/>
      <c r="CCK65" s="15"/>
      <c r="CCL65" s="15"/>
      <c r="CCM65" s="15"/>
      <c r="CCN65" s="15"/>
      <c r="CCO65" s="15"/>
      <c r="CCP65" s="15"/>
      <c r="CCQ65" s="15"/>
      <c r="CCR65" s="15"/>
      <c r="CCS65" s="15"/>
      <c r="CCT65" s="15"/>
      <c r="CCU65" s="15"/>
      <c r="CCV65" s="15"/>
      <c r="CCW65" s="15"/>
      <c r="CCX65" s="15"/>
      <c r="CCY65" s="15"/>
      <c r="CCZ65" s="15"/>
      <c r="CDA65" s="15"/>
      <c r="CDB65" s="15"/>
      <c r="CDC65" s="15"/>
      <c r="CDD65" s="15"/>
      <c r="CDE65" s="15"/>
      <c r="CDF65" s="15"/>
      <c r="CDG65" s="15"/>
      <c r="CDH65" s="15"/>
      <c r="CDI65" s="15"/>
      <c r="CDJ65" s="15"/>
      <c r="CDK65" s="15"/>
      <c r="CDL65" s="15"/>
      <c r="CDM65" s="15"/>
      <c r="CDN65" s="15"/>
      <c r="CDO65" s="15"/>
      <c r="CDP65" s="15"/>
      <c r="CDQ65" s="15"/>
      <c r="CDR65" s="15"/>
      <c r="CDS65" s="15"/>
      <c r="CDT65" s="15"/>
      <c r="CDU65" s="15"/>
      <c r="CDV65" s="15"/>
      <c r="CDW65" s="15"/>
      <c r="CDX65" s="15"/>
      <c r="CDY65" s="15"/>
      <c r="CDZ65" s="15"/>
      <c r="CEA65" s="15"/>
      <c r="CEB65" s="15"/>
      <c r="CEC65" s="15"/>
      <c r="CED65" s="15"/>
      <c r="CEE65" s="15"/>
      <c r="CEF65" s="15"/>
      <c r="CEG65" s="15"/>
      <c r="CEH65" s="15"/>
      <c r="CEI65" s="15"/>
      <c r="CEJ65" s="15"/>
      <c r="CEK65" s="15"/>
      <c r="CEL65" s="15"/>
      <c r="CEM65" s="15"/>
      <c r="CEN65" s="15"/>
      <c r="CEO65" s="15"/>
      <c r="CEP65" s="15"/>
      <c r="CEQ65" s="15"/>
      <c r="CER65" s="15"/>
      <c r="CES65" s="15"/>
      <c r="CET65" s="15"/>
      <c r="CEU65" s="15"/>
      <c r="CEV65" s="15"/>
      <c r="CEW65" s="15"/>
      <c r="CEX65" s="15"/>
      <c r="CEY65" s="15"/>
      <c r="CEZ65" s="15"/>
      <c r="CFA65" s="15"/>
      <c r="CFB65" s="15"/>
      <c r="CFC65" s="15"/>
      <c r="CFD65" s="15"/>
      <c r="CFE65" s="15"/>
      <c r="CFF65" s="15"/>
      <c r="CFG65" s="15"/>
      <c r="CFH65" s="15"/>
      <c r="CFI65" s="15"/>
      <c r="CFJ65" s="15"/>
      <c r="CFK65" s="15"/>
      <c r="CFL65" s="15"/>
      <c r="CFM65" s="15"/>
      <c r="CFN65" s="15"/>
      <c r="CFO65" s="15"/>
      <c r="CFP65" s="15"/>
      <c r="CFQ65" s="15"/>
      <c r="CFR65" s="15"/>
      <c r="CFS65" s="15"/>
      <c r="CFT65" s="15"/>
      <c r="CFU65" s="15"/>
      <c r="CFV65" s="15"/>
      <c r="CFW65" s="15"/>
      <c r="CFX65" s="15"/>
      <c r="CFY65" s="15"/>
      <c r="CFZ65" s="15"/>
      <c r="CGA65" s="15"/>
      <c r="CGB65" s="15"/>
      <c r="CGC65" s="15"/>
      <c r="CGD65" s="15"/>
      <c r="CGE65" s="15"/>
      <c r="CGF65" s="15"/>
      <c r="CGG65" s="15"/>
      <c r="CGH65" s="15"/>
      <c r="CGI65" s="15"/>
      <c r="CGJ65" s="15"/>
      <c r="CGK65" s="15"/>
      <c r="CGL65" s="15"/>
      <c r="CGM65" s="15"/>
      <c r="CGN65" s="15"/>
      <c r="CGO65" s="15"/>
      <c r="CGP65" s="15"/>
      <c r="CGQ65" s="15"/>
      <c r="CGR65" s="15"/>
      <c r="CGS65" s="15"/>
      <c r="CGT65" s="15"/>
      <c r="CGU65" s="15"/>
      <c r="CGV65" s="15"/>
      <c r="CGW65" s="15"/>
      <c r="CGX65" s="15"/>
      <c r="CGY65" s="15"/>
      <c r="CGZ65" s="15"/>
      <c r="CHA65" s="15"/>
      <c r="CHB65" s="15"/>
      <c r="CHC65" s="15"/>
      <c r="CHD65" s="15"/>
      <c r="CHE65" s="15"/>
      <c r="CHF65" s="15"/>
      <c r="CHG65" s="15"/>
      <c r="CHH65" s="15"/>
      <c r="CHI65" s="15"/>
      <c r="CHJ65" s="15"/>
      <c r="CHK65" s="15"/>
      <c r="CHL65" s="15"/>
      <c r="CHM65" s="15"/>
      <c r="CHN65" s="15"/>
      <c r="CHO65" s="15"/>
      <c r="CHP65" s="15"/>
      <c r="CHQ65" s="15"/>
      <c r="CHR65" s="15"/>
      <c r="CHS65" s="15"/>
      <c r="CHT65" s="15"/>
      <c r="CHU65" s="15"/>
      <c r="CHV65" s="15"/>
      <c r="CHW65" s="15"/>
      <c r="CHX65" s="15"/>
      <c r="CHY65" s="15"/>
      <c r="CHZ65" s="15"/>
      <c r="CIA65" s="15"/>
      <c r="CIB65" s="15"/>
      <c r="CIC65" s="15"/>
      <c r="CID65" s="15"/>
      <c r="CIE65" s="15"/>
      <c r="CIF65" s="15"/>
      <c r="CIG65" s="15"/>
      <c r="CIH65" s="15"/>
      <c r="CII65" s="15"/>
      <c r="CIJ65" s="15"/>
      <c r="CIK65" s="15"/>
      <c r="CIL65" s="15"/>
      <c r="CIM65" s="15"/>
      <c r="CIN65" s="15"/>
      <c r="CIO65" s="15"/>
      <c r="CIP65" s="15"/>
      <c r="CIQ65" s="15"/>
      <c r="CIR65" s="15"/>
      <c r="CIS65" s="15"/>
      <c r="CIT65" s="15"/>
      <c r="CIU65" s="15"/>
      <c r="CIV65" s="15"/>
      <c r="CIW65" s="15"/>
      <c r="CIX65" s="15"/>
      <c r="CIY65" s="15"/>
      <c r="CIZ65" s="15"/>
      <c r="CJA65" s="15"/>
      <c r="CJB65" s="15"/>
      <c r="CJC65" s="15"/>
      <c r="CJD65" s="15"/>
      <c r="CJE65" s="15"/>
      <c r="CJF65" s="15"/>
      <c r="CJG65" s="15"/>
      <c r="CJH65" s="15"/>
      <c r="CJI65" s="15"/>
      <c r="CJJ65" s="15"/>
      <c r="CJK65" s="15"/>
      <c r="CJL65" s="15"/>
      <c r="CJM65" s="15"/>
      <c r="CJN65" s="15"/>
      <c r="CJO65" s="15"/>
      <c r="CJP65" s="15"/>
      <c r="CJQ65" s="15"/>
      <c r="CJR65" s="15"/>
      <c r="CJS65" s="15"/>
      <c r="CJT65" s="15"/>
      <c r="CJU65" s="15"/>
      <c r="CJV65" s="15"/>
      <c r="CJW65" s="15"/>
      <c r="CJX65" s="15"/>
      <c r="CJY65" s="15"/>
      <c r="CJZ65" s="15"/>
      <c r="CKA65" s="15"/>
      <c r="CKB65" s="15"/>
      <c r="CKC65" s="15"/>
      <c r="CKD65" s="15"/>
      <c r="CKE65" s="15"/>
      <c r="CKF65" s="15"/>
      <c r="CKG65" s="15"/>
      <c r="CKH65" s="15"/>
      <c r="CKI65" s="15"/>
      <c r="CKJ65" s="15"/>
      <c r="CKK65" s="15"/>
      <c r="CKL65" s="15"/>
      <c r="CKM65" s="15"/>
      <c r="CKN65" s="15"/>
      <c r="CKO65" s="15"/>
      <c r="CKP65" s="15"/>
      <c r="CKQ65" s="15"/>
      <c r="CKR65" s="15"/>
      <c r="CKS65" s="15"/>
      <c r="CKT65" s="15"/>
      <c r="CKU65" s="15"/>
      <c r="CKV65" s="15"/>
      <c r="CKW65" s="15"/>
      <c r="CKX65" s="15"/>
      <c r="CKY65" s="15"/>
      <c r="CKZ65" s="15"/>
      <c r="CLA65" s="15"/>
      <c r="CLB65" s="15"/>
      <c r="CLC65" s="15"/>
      <c r="CLD65" s="15"/>
      <c r="CLE65" s="15"/>
      <c r="CLF65" s="15"/>
      <c r="CLG65" s="15"/>
      <c r="CLH65" s="15"/>
      <c r="CLI65" s="15"/>
      <c r="CLJ65" s="15"/>
      <c r="CLK65" s="15"/>
      <c r="CLL65" s="15"/>
      <c r="CLM65" s="15"/>
      <c r="CLN65" s="15"/>
      <c r="CLO65" s="15"/>
      <c r="CLP65" s="15"/>
      <c r="CLQ65" s="15"/>
      <c r="CLR65" s="15"/>
      <c r="CLS65" s="15"/>
      <c r="CLT65" s="15"/>
      <c r="CLU65" s="15"/>
      <c r="CLV65" s="15"/>
      <c r="CLW65" s="15"/>
      <c r="CLX65" s="15"/>
      <c r="CLY65" s="15"/>
      <c r="CLZ65" s="15"/>
      <c r="CMA65" s="15"/>
      <c r="CMB65" s="15"/>
      <c r="CMC65" s="15"/>
      <c r="CMD65" s="15"/>
      <c r="CME65" s="15"/>
      <c r="CMF65" s="15"/>
      <c r="CMG65" s="15"/>
      <c r="CMH65" s="15"/>
      <c r="CMI65" s="15"/>
      <c r="CMJ65" s="15"/>
      <c r="CMK65" s="15"/>
      <c r="CML65" s="15"/>
      <c r="CMM65" s="15"/>
      <c r="CMN65" s="15"/>
      <c r="CMO65" s="15"/>
      <c r="CMP65" s="15"/>
      <c r="CMQ65" s="15"/>
      <c r="CMR65" s="15"/>
      <c r="CMS65" s="15"/>
      <c r="CMT65" s="15"/>
      <c r="CMU65" s="15"/>
      <c r="CMV65" s="15"/>
      <c r="CMW65" s="15"/>
      <c r="CMX65" s="15"/>
      <c r="CMY65" s="15"/>
      <c r="CMZ65" s="15"/>
      <c r="CNA65" s="15"/>
      <c r="CNB65" s="15"/>
      <c r="CNC65" s="15"/>
      <c r="CND65" s="15"/>
      <c r="CNE65" s="15"/>
      <c r="CNF65" s="15"/>
      <c r="CNG65" s="15"/>
      <c r="CNH65" s="15"/>
      <c r="CNI65" s="15"/>
      <c r="CNJ65" s="15"/>
      <c r="CNK65" s="15"/>
      <c r="CNL65" s="15"/>
      <c r="CNM65" s="15"/>
      <c r="CNN65" s="15"/>
      <c r="CNO65" s="15"/>
      <c r="CNP65" s="15"/>
      <c r="CNQ65" s="15"/>
      <c r="CNR65" s="15"/>
      <c r="CNS65" s="15"/>
      <c r="CNT65" s="15"/>
      <c r="CNU65" s="15"/>
      <c r="CNV65" s="15"/>
      <c r="CNW65" s="15"/>
      <c r="CNX65" s="15"/>
      <c r="CNY65" s="15"/>
      <c r="CNZ65" s="15"/>
      <c r="COA65" s="15"/>
      <c r="COB65" s="15"/>
      <c r="COC65" s="15"/>
      <c r="COD65" s="15"/>
      <c r="COE65" s="15"/>
      <c r="COF65" s="15"/>
      <c r="COG65" s="15"/>
      <c r="COH65" s="15"/>
      <c r="COI65" s="15"/>
      <c r="COJ65" s="15"/>
      <c r="COK65" s="15"/>
      <c r="COL65" s="15"/>
      <c r="COM65" s="15"/>
      <c r="CON65" s="15"/>
      <c r="COO65" s="15"/>
      <c r="COP65" s="15"/>
      <c r="COQ65" s="15"/>
      <c r="COR65" s="15"/>
      <c r="COS65" s="15"/>
      <c r="COT65" s="15"/>
      <c r="COU65" s="15"/>
      <c r="COV65" s="15"/>
      <c r="COW65" s="15"/>
      <c r="COX65" s="15"/>
      <c r="COY65" s="15"/>
      <c r="COZ65" s="15"/>
      <c r="CPA65" s="15"/>
      <c r="CPB65" s="15"/>
      <c r="CPC65" s="15"/>
      <c r="CPD65" s="15"/>
      <c r="CPE65" s="15"/>
      <c r="CPF65" s="15"/>
      <c r="CPG65" s="15"/>
      <c r="CPH65" s="15"/>
      <c r="CPI65" s="15"/>
      <c r="CPJ65" s="15"/>
      <c r="CPK65" s="15"/>
      <c r="CPL65" s="15"/>
      <c r="CPM65" s="15"/>
      <c r="CPN65" s="15"/>
      <c r="CPO65" s="15"/>
      <c r="CPP65" s="15"/>
      <c r="CPQ65" s="15"/>
      <c r="CPR65" s="15"/>
      <c r="CPS65" s="15"/>
      <c r="CPT65" s="15"/>
      <c r="CPU65" s="15"/>
      <c r="CPV65" s="15"/>
      <c r="CPW65" s="15"/>
      <c r="CPX65" s="15"/>
      <c r="CPY65" s="15"/>
      <c r="CPZ65" s="15"/>
      <c r="CQA65" s="15"/>
      <c r="CQB65" s="15"/>
      <c r="CQC65" s="15"/>
      <c r="CQD65" s="15"/>
      <c r="CQE65" s="15"/>
      <c r="CQF65" s="15"/>
      <c r="CQG65" s="15"/>
      <c r="CQH65" s="15"/>
      <c r="CQI65" s="15"/>
      <c r="CQJ65" s="15"/>
      <c r="CQK65" s="15"/>
      <c r="CQL65" s="15"/>
      <c r="CQM65" s="15"/>
      <c r="CQN65" s="15"/>
      <c r="CQO65" s="15"/>
      <c r="CQP65" s="15"/>
      <c r="CQQ65" s="15"/>
      <c r="CQR65" s="15"/>
      <c r="CQS65" s="15"/>
      <c r="CQT65" s="15"/>
      <c r="CQU65" s="15"/>
      <c r="CQV65" s="15"/>
      <c r="CQW65" s="15"/>
      <c r="CQX65" s="15"/>
      <c r="CQY65" s="15"/>
      <c r="CQZ65" s="15"/>
      <c r="CRA65" s="15"/>
      <c r="CRB65" s="15"/>
      <c r="CRC65" s="15"/>
      <c r="CRD65" s="15"/>
      <c r="CRE65" s="15"/>
      <c r="CRF65" s="15"/>
      <c r="CRG65" s="15"/>
      <c r="CRH65" s="15"/>
      <c r="CRI65" s="15"/>
      <c r="CRJ65" s="15"/>
      <c r="CRK65" s="15"/>
      <c r="CRL65" s="15"/>
      <c r="CRM65" s="15"/>
      <c r="CRN65" s="15"/>
      <c r="CRO65" s="15"/>
      <c r="CRP65" s="15"/>
      <c r="CRQ65" s="15"/>
      <c r="CRR65" s="15"/>
      <c r="CRS65" s="15"/>
      <c r="CRT65" s="15"/>
      <c r="CRU65" s="15"/>
      <c r="CRV65" s="15"/>
      <c r="CRW65" s="15"/>
      <c r="CRX65" s="15"/>
      <c r="CRY65" s="15"/>
      <c r="CRZ65" s="15"/>
      <c r="CSA65" s="15"/>
      <c r="CSB65" s="15"/>
      <c r="CSC65" s="15"/>
      <c r="CSD65" s="15"/>
      <c r="CSE65" s="15"/>
      <c r="CSF65" s="15"/>
      <c r="CSG65" s="15"/>
      <c r="CSH65" s="15"/>
      <c r="CSI65" s="15"/>
      <c r="CSJ65" s="15"/>
      <c r="CSK65" s="15"/>
      <c r="CSL65" s="15"/>
      <c r="CSM65" s="15"/>
      <c r="CSN65" s="15"/>
      <c r="CSO65" s="15"/>
      <c r="CSP65" s="15"/>
      <c r="CSQ65" s="15"/>
      <c r="CSR65" s="15"/>
      <c r="CSS65" s="15"/>
      <c r="CST65" s="15"/>
      <c r="CSU65" s="15"/>
      <c r="CSV65" s="15"/>
      <c r="CSW65" s="15"/>
      <c r="CSX65" s="15"/>
      <c r="CSY65" s="15"/>
      <c r="CSZ65" s="15"/>
      <c r="CTA65" s="15"/>
      <c r="CTB65" s="15"/>
      <c r="CTC65" s="15"/>
      <c r="CTD65" s="15"/>
      <c r="CTE65" s="15"/>
      <c r="CTF65" s="15"/>
      <c r="CTG65" s="15"/>
      <c r="CTH65" s="15"/>
      <c r="CTI65" s="15"/>
      <c r="CTJ65" s="15"/>
      <c r="CTK65" s="15"/>
      <c r="CTL65" s="15"/>
      <c r="CTM65" s="15"/>
      <c r="CTN65" s="15"/>
      <c r="CTO65" s="15"/>
      <c r="CTP65" s="15"/>
      <c r="CTQ65" s="15"/>
      <c r="CTR65" s="15"/>
      <c r="CTS65" s="15"/>
      <c r="CTT65" s="15"/>
      <c r="CTU65" s="15"/>
      <c r="CTV65" s="15"/>
      <c r="CTW65" s="15"/>
      <c r="CTX65" s="15"/>
      <c r="CTY65" s="15"/>
      <c r="CTZ65" s="15"/>
      <c r="CUA65" s="15"/>
      <c r="CUB65" s="15"/>
      <c r="CUC65" s="15"/>
      <c r="CUD65" s="15"/>
      <c r="CUE65" s="15"/>
      <c r="CUF65" s="15"/>
      <c r="CUG65" s="15"/>
      <c r="CUH65" s="15"/>
      <c r="CUI65" s="15"/>
      <c r="CUJ65" s="15"/>
      <c r="CUK65" s="15"/>
      <c r="CUL65" s="15"/>
      <c r="CUM65" s="15"/>
      <c r="CUN65" s="15"/>
      <c r="CUO65" s="15"/>
      <c r="CUP65" s="15"/>
      <c r="CUQ65" s="15"/>
      <c r="CUR65" s="15"/>
      <c r="CUS65" s="15"/>
      <c r="CUT65" s="15"/>
      <c r="CUU65" s="15"/>
      <c r="CUV65" s="15"/>
      <c r="CUW65" s="15"/>
      <c r="CUX65" s="15"/>
      <c r="CUY65" s="15"/>
      <c r="CUZ65" s="15"/>
      <c r="CVA65" s="15"/>
      <c r="CVB65" s="15"/>
      <c r="CVC65" s="15"/>
      <c r="CVD65" s="15"/>
      <c r="CVE65" s="15"/>
      <c r="CVF65" s="15"/>
      <c r="CVG65" s="15"/>
      <c r="CVH65" s="15"/>
      <c r="CVI65" s="15"/>
      <c r="CVJ65" s="15"/>
      <c r="CVK65" s="15"/>
      <c r="CVL65" s="15"/>
      <c r="CVM65" s="15"/>
      <c r="CVN65" s="15"/>
      <c r="CVO65" s="15"/>
      <c r="CVP65" s="15"/>
      <c r="CVQ65" s="15"/>
      <c r="CVR65" s="15"/>
      <c r="CVS65" s="15"/>
      <c r="CVT65" s="15"/>
      <c r="CVU65" s="15"/>
      <c r="CVV65" s="15"/>
      <c r="CVW65" s="15"/>
      <c r="CVX65" s="15"/>
      <c r="CVY65" s="15"/>
      <c r="CVZ65" s="15"/>
      <c r="CWA65" s="15"/>
      <c r="CWB65" s="15"/>
      <c r="CWC65" s="15"/>
      <c r="CWD65" s="15"/>
      <c r="CWE65" s="15"/>
      <c r="CWF65" s="15"/>
      <c r="CWG65" s="15"/>
      <c r="CWH65" s="15"/>
      <c r="CWI65" s="15"/>
      <c r="CWJ65" s="15"/>
      <c r="CWK65" s="15"/>
      <c r="CWL65" s="15"/>
      <c r="CWM65" s="15"/>
      <c r="CWN65" s="15"/>
      <c r="CWO65" s="15"/>
      <c r="CWP65" s="15"/>
      <c r="CWQ65" s="15"/>
      <c r="CWR65" s="15"/>
      <c r="CWS65" s="15"/>
      <c r="CWT65" s="15"/>
      <c r="CWU65" s="15"/>
      <c r="CWV65" s="15"/>
      <c r="CWW65" s="15"/>
      <c r="CWX65" s="15"/>
      <c r="CWY65" s="15"/>
      <c r="CWZ65" s="15"/>
      <c r="CXA65" s="15"/>
      <c r="CXB65" s="15"/>
      <c r="CXC65" s="15"/>
      <c r="CXD65" s="15"/>
      <c r="CXE65" s="15"/>
      <c r="CXF65" s="15"/>
      <c r="CXG65" s="15"/>
      <c r="CXH65" s="15"/>
      <c r="CXI65" s="15"/>
      <c r="CXJ65" s="15"/>
      <c r="CXK65" s="15"/>
      <c r="CXL65" s="15"/>
      <c r="CXM65" s="15"/>
      <c r="CXN65" s="15"/>
      <c r="CXO65" s="15"/>
      <c r="CXP65" s="15"/>
      <c r="CXQ65" s="15"/>
      <c r="CXR65" s="15"/>
      <c r="CXS65" s="15"/>
      <c r="CXT65" s="15"/>
      <c r="CXU65" s="15"/>
      <c r="CXV65" s="15"/>
      <c r="CXW65" s="15"/>
      <c r="CXX65" s="15"/>
      <c r="CXY65" s="15"/>
      <c r="CXZ65" s="15"/>
      <c r="CYA65" s="15"/>
      <c r="CYB65" s="15"/>
      <c r="CYC65" s="15"/>
      <c r="CYD65" s="15"/>
      <c r="CYE65" s="15"/>
      <c r="CYF65" s="15"/>
      <c r="CYG65" s="15"/>
      <c r="CYH65" s="15"/>
      <c r="CYI65" s="15"/>
      <c r="CYJ65" s="15"/>
      <c r="CYK65" s="15"/>
      <c r="CYL65" s="15"/>
      <c r="CYM65" s="15"/>
      <c r="CYN65" s="15"/>
      <c r="CYO65" s="15"/>
      <c r="CYP65" s="15"/>
      <c r="CYQ65" s="15"/>
      <c r="CYR65" s="15"/>
      <c r="CYS65" s="15"/>
      <c r="CYT65" s="15"/>
      <c r="CYU65" s="15"/>
      <c r="CYV65" s="15"/>
      <c r="CYW65" s="15"/>
      <c r="CYX65" s="15"/>
      <c r="CYY65" s="15"/>
      <c r="CYZ65" s="15"/>
      <c r="CZA65" s="15"/>
      <c r="CZB65" s="15"/>
      <c r="CZC65" s="15"/>
      <c r="CZD65" s="15"/>
      <c r="CZE65" s="15"/>
      <c r="CZF65" s="15"/>
      <c r="CZG65" s="15"/>
      <c r="CZH65" s="15"/>
      <c r="CZI65" s="15"/>
      <c r="CZJ65" s="15"/>
      <c r="CZK65" s="15"/>
      <c r="CZL65" s="15"/>
      <c r="CZM65" s="15"/>
      <c r="CZN65" s="15"/>
      <c r="CZO65" s="15"/>
      <c r="CZP65" s="15"/>
      <c r="CZQ65" s="15"/>
      <c r="CZR65" s="15"/>
      <c r="CZS65" s="15"/>
      <c r="CZT65" s="15"/>
      <c r="CZU65" s="15"/>
      <c r="CZV65" s="15"/>
      <c r="CZW65" s="15"/>
      <c r="CZX65" s="15"/>
      <c r="CZY65" s="15"/>
      <c r="CZZ65" s="15"/>
      <c r="DAA65" s="15"/>
      <c r="DAB65" s="15"/>
      <c r="DAC65" s="15"/>
      <c r="DAD65" s="15"/>
      <c r="DAE65" s="15"/>
      <c r="DAF65" s="15"/>
      <c r="DAG65" s="15"/>
      <c r="DAH65" s="15"/>
      <c r="DAI65" s="15"/>
      <c r="DAJ65" s="15"/>
      <c r="DAK65" s="15"/>
      <c r="DAL65" s="15"/>
      <c r="DAM65" s="15"/>
      <c r="DAN65" s="15"/>
      <c r="DAO65" s="15"/>
      <c r="DAP65" s="15"/>
      <c r="DAQ65" s="15"/>
      <c r="DAR65" s="15"/>
      <c r="DAS65" s="15"/>
      <c r="DAT65" s="15"/>
      <c r="DAU65" s="15"/>
      <c r="DAV65" s="15"/>
      <c r="DAW65" s="15"/>
      <c r="DAX65" s="15"/>
      <c r="DAY65" s="15"/>
      <c r="DAZ65" s="15"/>
      <c r="DBA65" s="15"/>
      <c r="DBB65" s="15"/>
      <c r="DBC65" s="15"/>
      <c r="DBD65" s="15"/>
      <c r="DBE65" s="15"/>
      <c r="DBF65" s="15"/>
      <c r="DBG65" s="15"/>
      <c r="DBH65" s="15"/>
      <c r="DBI65" s="15"/>
      <c r="DBJ65" s="15"/>
      <c r="DBK65" s="15"/>
      <c r="DBL65" s="15"/>
      <c r="DBM65" s="15"/>
      <c r="DBN65" s="15"/>
      <c r="DBO65" s="15"/>
      <c r="DBP65" s="15"/>
      <c r="DBQ65" s="15"/>
      <c r="DBR65" s="15"/>
      <c r="DBS65" s="15"/>
      <c r="DBT65" s="15"/>
      <c r="DBU65" s="15"/>
      <c r="DBV65" s="15"/>
      <c r="DBW65" s="15"/>
      <c r="DBX65" s="15"/>
      <c r="DBY65" s="15"/>
      <c r="DBZ65" s="15"/>
      <c r="DCA65" s="15"/>
      <c r="DCB65" s="15"/>
      <c r="DCC65" s="15"/>
      <c r="DCD65" s="15"/>
      <c r="DCE65" s="15"/>
      <c r="DCF65" s="15"/>
      <c r="DCG65" s="15"/>
      <c r="DCH65" s="15"/>
      <c r="DCI65" s="15"/>
      <c r="DCJ65" s="15"/>
      <c r="DCK65" s="15"/>
      <c r="DCL65" s="15"/>
      <c r="DCM65" s="15"/>
      <c r="DCN65" s="15"/>
      <c r="DCO65" s="15"/>
      <c r="DCP65" s="15"/>
      <c r="DCQ65" s="15"/>
      <c r="DCR65" s="15"/>
      <c r="DCS65" s="15"/>
      <c r="DCT65" s="15"/>
      <c r="DCU65" s="15"/>
      <c r="DCV65" s="15"/>
      <c r="DCW65" s="15"/>
      <c r="DCX65" s="15"/>
      <c r="DCY65" s="15"/>
      <c r="DCZ65" s="15"/>
      <c r="DDA65" s="15"/>
      <c r="DDB65" s="15"/>
      <c r="DDC65" s="15"/>
      <c r="DDD65" s="15"/>
      <c r="DDE65" s="15"/>
      <c r="DDF65" s="15"/>
      <c r="DDG65" s="15"/>
      <c r="DDH65" s="15"/>
      <c r="DDI65" s="15"/>
      <c r="DDJ65" s="15"/>
      <c r="DDK65" s="15"/>
      <c r="DDL65" s="15"/>
      <c r="DDM65" s="15"/>
      <c r="DDN65" s="15"/>
      <c r="DDO65" s="15"/>
      <c r="DDP65" s="15"/>
      <c r="DDQ65" s="15"/>
      <c r="DDR65" s="15"/>
      <c r="DDS65" s="15"/>
      <c r="DDT65" s="15"/>
      <c r="DDU65" s="15"/>
      <c r="DDV65" s="15"/>
      <c r="DDW65" s="15"/>
      <c r="DDX65" s="15"/>
      <c r="DDY65" s="15"/>
      <c r="DDZ65" s="15"/>
      <c r="DEA65" s="15"/>
      <c r="DEB65" s="15"/>
      <c r="DEC65" s="15"/>
      <c r="DED65" s="15"/>
      <c r="DEE65" s="15"/>
      <c r="DEF65" s="15"/>
      <c r="DEG65" s="15"/>
      <c r="DEH65" s="15"/>
      <c r="DEI65" s="15"/>
      <c r="DEJ65" s="15"/>
      <c r="DEK65" s="15"/>
      <c r="DEL65" s="15"/>
      <c r="DEM65" s="15"/>
      <c r="DEN65" s="15"/>
      <c r="DEO65" s="15"/>
      <c r="DEP65" s="15"/>
      <c r="DEQ65" s="15"/>
      <c r="DER65" s="15"/>
      <c r="DES65" s="15"/>
      <c r="DET65" s="15"/>
      <c r="DEU65" s="15"/>
      <c r="DEV65" s="15"/>
      <c r="DEW65" s="15"/>
      <c r="DEX65" s="15"/>
      <c r="DEY65" s="15"/>
      <c r="DEZ65" s="15"/>
      <c r="DFA65" s="15"/>
      <c r="DFB65" s="15"/>
      <c r="DFC65" s="15"/>
      <c r="DFD65" s="15"/>
      <c r="DFE65" s="15"/>
      <c r="DFF65" s="15"/>
      <c r="DFG65" s="15"/>
      <c r="DFH65" s="15"/>
      <c r="DFI65" s="15"/>
      <c r="DFJ65" s="15"/>
      <c r="DFK65" s="15"/>
      <c r="DFL65" s="15"/>
      <c r="DFM65" s="15"/>
      <c r="DFN65" s="15"/>
      <c r="DFO65" s="15"/>
      <c r="DFP65" s="15"/>
      <c r="DFQ65" s="15"/>
      <c r="DFR65" s="15"/>
      <c r="DFS65" s="15"/>
      <c r="DFT65" s="15"/>
      <c r="DFU65" s="15"/>
      <c r="DFV65" s="15"/>
      <c r="DFW65" s="15"/>
      <c r="DFX65" s="15"/>
      <c r="DFY65" s="15"/>
      <c r="DFZ65" s="15"/>
      <c r="DGA65" s="15"/>
      <c r="DGB65" s="15"/>
      <c r="DGC65" s="15"/>
      <c r="DGD65" s="15"/>
      <c r="DGE65" s="15"/>
      <c r="DGF65" s="15"/>
      <c r="DGG65" s="15"/>
      <c r="DGH65" s="15"/>
      <c r="DGI65" s="15"/>
      <c r="DGJ65" s="15"/>
      <c r="DGK65" s="15"/>
      <c r="DGL65" s="15"/>
      <c r="DGM65" s="15"/>
      <c r="DGN65" s="15"/>
      <c r="DGO65" s="15"/>
      <c r="DGP65" s="15"/>
      <c r="DGQ65" s="15"/>
      <c r="DGR65" s="15"/>
      <c r="DGS65" s="15"/>
      <c r="DGT65" s="15"/>
      <c r="DGU65" s="15"/>
      <c r="DGV65" s="15"/>
      <c r="DGW65" s="15"/>
      <c r="DGX65" s="15"/>
      <c r="DGY65" s="15"/>
      <c r="DGZ65" s="15"/>
      <c r="DHA65" s="15"/>
      <c r="DHB65" s="15"/>
      <c r="DHC65" s="15"/>
      <c r="DHD65" s="15"/>
      <c r="DHE65" s="15"/>
      <c r="DHF65" s="15"/>
      <c r="DHG65" s="15"/>
      <c r="DHH65" s="15"/>
      <c r="DHI65" s="15"/>
      <c r="DHJ65" s="15"/>
      <c r="DHK65" s="15"/>
      <c r="DHL65" s="15"/>
      <c r="DHM65" s="15"/>
      <c r="DHN65" s="15"/>
      <c r="DHO65" s="15"/>
      <c r="DHP65" s="15"/>
      <c r="DHQ65" s="15"/>
      <c r="DHR65" s="15"/>
      <c r="DHS65" s="15"/>
      <c r="DHT65" s="15"/>
      <c r="DHU65" s="15"/>
      <c r="DHV65" s="15"/>
      <c r="DHW65" s="15"/>
      <c r="DHX65" s="15"/>
      <c r="DHY65" s="15"/>
      <c r="DHZ65" s="15"/>
      <c r="DIA65" s="15"/>
      <c r="DIB65" s="15"/>
      <c r="DIC65" s="15"/>
      <c r="DID65" s="15"/>
      <c r="DIE65" s="15"/>
      <c r="DIF65" s="15"/>
      <c r="DIG65" s="15"/>
      <c r="DIH65" s="15"/>
      <c r="DII65" s="15"/>
      <c r="DIJ65" s="15"/>
      <c r="DIK65" s="15"/>
      <c r="DIL65" s="15"/>
      <c r="DIM65" s="15"/>
      <c r="DIN65" s="15"/>
      <c r="DIO65" s="15"/>
      <c r="DIP65" s="15"/>
      <c r="DIQ65" s="15"/>
      <c r="DIR65" s="15"/>
      <c r="DIS65" s="15"/>
      <c r="DIT65" s="15"/>
      <c r="DIU65" s="15"/>
      <c r="DIV65" s="15"/>
      <c r="DIW65" s="15"/>
      <c r="DIX65" s="15"/>
      <c r="DIY65" s="15"/>
      <c r="DIZ65" s="15"/>
      <c r="DJA65" s="15"/>
      <c r="DJB65" s="15"/>
      <c r="DJC65" s="15"/>
      <c r="DJD65" s="15"/>
      <c r="DJE65" s="15"/>
      <c r="DJF65" s="15"/>
      <c r="DJG65" s="15"/>
      <c r="DJH65" s="15"/>
      <c r="DJI65" s="15"/>
      <c r="DJJ65" s="15"/>
      <c r="DJK65" s="15"/>
      <c r="DJL65" s="15"/>
      <c r="DJM65" s="15"/>
      <c r="DJN65" s="15"/>
      <c r="DJO65" s="15"/>
      <c r="DJP65" s="15"/>
      <c r="DJQ65" s="15"/>
      <c r="DJR65" s="15"/>
      <c r="DJS65" s="15"/>
      <c r="DJT65" s="15"/>
      <c r="DJU65" s="15"/>
      <c r="DJV65" s="15"/>
      <c r="DJW65" s="15"/>
      <c r="DJX65" s="15"/>
      <c r="DJY65" s="15"/>
      <c r="DJZ65" s="15"/>
      <c r="DKA65" s="15"/>
      <c r="DKB65" s="15"/>
      <c r="DKC65" s="15"/>
      <c r="DKD65" s="15"/>
      <c r="DKE65" s="15"/>
      <c r="DKF65" s="15"/>
      <c r="DKG65" s="15"/>
      <c r="DKH65" s="15"/>
      <c r="DKI65" s="15"/>
      <c r="DKJ65" s="15"/>
      <c r="DKK65" s="15"/>
      <c r="DKL65" s="15"/>
      <c r="DKM65" s="15"/>
      <c r="DKN65" s="15"/>
      <c r="DKO65" s="15"/>
      <c r="DKP65" s="15"/>
      <c r="DKQ65" s="15"/>
      <c r="DKR65" s="15"/>
      <c r="DKS65" s="15"/>
      <c r="DKT65" s="15"/>
      <c r="DKU65" s="15"/>
      <c r="DKV65" s="15"/>
      <c r="DKW65" s="15"/>
      <c r="DKX65" s="15"/>
      <c r="DKY65" s="15"/>
      <c r="DKZ65" s="15"/>
      <c r="DLA65" s="15"/>
      <c r="DLB65" s="15"/>
      <c r="DLC65" s="15"/>
      <c r="DLD65" s="15"/>
      <c r="DLE65" s="15"/>
      <c r="DLF65" s="15"/>
      <c r="DLG65" s="15"/>
      <c r="DLH65" s="15"/>
      <c r="DLI65" s="15"/>
      <c r="DLJ65" s="15"/>
      <c r="DLK65" s="15"/>
      <c r="DLL65" s="15"/>
      <c r="DLM65" s="15"/>
      <c r="DLN65" s="15"/>
      <c r="DLO65" s="15"/>
      <c r="DLP65" s="15"/>
      <c r="DLQ65" s="15"/>
      <c r="DLR65" s="15"/>
      <c r="DLS65" s="15"/>
      <c r="DLT65" s="15"/>
      <c r="DLU65" s="15"/>
      <c r="DLV65" s="15"/>
      <c r="DLW65" s="15"/>
      <c r="DLX65" s="15"/>
      <c r="DLY65" s="15"/>
      <c r="DLZ65" s="15"/>
      <c r="DMA65" s="15"/>
      <c r="DMB65" s="15"/>
      <c r="DMC65" s="15"/>
      <c r="DMD65" s="15"/>
      <c r="DME65" s="15"/>
      <c r="DMF65" s="15"/>
      <c r="DMG65" s="15"/>
      <c r="DMH65" s="15"/>
      <c r="DMI65" s="15"/>
      <c r="DMJ65" s="15"/>
      <c r="DMK65" s="15"/>
      <c r="DML65" s="15"/>
      <c r="DMM65" s="15"/>
      <c r="DMN65" s="15"/>
      <c r="DMO65" s="15"/>
      <c r="DMP65" s="15"/>
      <c r="DMQ65" s="15"/>
      <c r="DMR65" s="15"/>
      <c r="DMS65" s="15"/>
      <c r="DMT65" s="15"/>
      <c r="DMU65" s="15"/>
      <c r="DMV65" s="15"/>
      <c r="DMW65" s="15"/>
      <c r="DMX65" s="15"/>
      <c r="DMY65" s="15"/>
      <c r="DMZ65" s="15"/>
      <c r="DNA65" s="15"/>
      <c r="DNB65" s="15"/>
      <c r="DNC65" s="15"/>
      <c r="DND65" s="15"/>
      <c r="DNE65" s="15"/>
      <c r="DNF65" s="15"/>
      <c r="DNG65" s="15"/>
      <c r="DNH65" s="15"/>
      <c r="DNI65" s="15"/>
      <c r="DNJ65" s="15"/>
      <c r="DNK65" s="15"/>
      <c r="DNL65" s="15"/>
      <c r="DNM65" s="15"/>
      <c r="DNN65" s="15"/>
      <c r="DNO65" s="15"/>
      <c r="DNP65" s="15"/>
      <c r="DNQ65" s="15"/>
      <c r="DNR65" s="15"/>
      <c r="DNS65" s="15"/>
      <c r="DNT65" s="15"/>
      <c r="DNU65" s="15"/>
      <c r="DNV65" s="15"/>
      <c r="DNW65" s="15"/>
      <c r="DNX65" s="15"/>
      <c r="DNY65" s="15"/>
      <c r="DNZ65" s="15"/>
      <c r="DOA65" s="15"/>
      <c r="DOB65" s="15"/>
      <c r="DOC65" s="15"/>
      <c r="DOD65" s="15"/>
      <c r="DOE65" s="15"/>
      <c r="DOF65" s="15"/>
      <c r="DOG65" s="15"/>
      <c r="DOH65" s="15"/>
      <c r="DOI65" s="15"/>
      <c r="DOJ65" s="15"/>
      <c r="DOK65" s="15"/>
      <c r="DOL65" s="15"/>
      <c r="DOM65" s="15"/>
      <c r="DON65" s="15"/>
      <c r="DOO65" s="15"/>
      <c r="DOP65" s="15"/>
      <c r="DOQ65" s="15"/>
      <c r="DOR65" s="15"/>
      <c r="DOS65" s="15"/>
      <c r="DOT65" s="15"/>
      <c r="DOU65" s="15"/>
      <c r="DOV65" s="15"/>
      <c r="DOW65" s="15"/>
      <c r="DOX65" s="15"/>
      <c r="DOY65" s="15"/>
      <c r="DOZ65" s="15"/>
      <c r="DPA65" s="15"/>
      <c r="DPB65" s="15"/>
      <c r="DPC65" s="15"/>
      <c r="DPD65" s="15"/>
      <c r="DPE65" s="15"/>
      <c r="DPF65" s="15"/>
      <c r="DPG65" s="15"/>
      <c r="DPH65" s="15"/>
      <c r="DPI65" s="15"/>
      <c r="DPJ65" s="15"/>
      <c r="DPK65" s="15"/>
      <c r="DPL65" s="15"/>
      <c r="DPM65" s="15"/>
      <c r="DPN65" s="15"/>
      <c r="DPO65" s="15"/>
      <c r="DPP65" s="15"/>
      <c r="DPQ65" s="15"/>
      <c r="DPR65" s="15"/>
      <c r="DPS65" s="15"/>
      <c r="DPT65" s="15"/>
      <c r="DPU65" s="15"/>
      <c r="DPV65" s="15"/>
      <c r="DPW65" s="15"/>
      <c r="DPX65" s="15"/>
      <c r="DPY65" s="15"/>
      <c r="DPZ65" s="15"/>
      <c r="DQA65" s="15"/>
      <c r="DQB65" s="15"/>
      <c r="DQC65" s="15"/>
      <c r="DQD65" s="15"/>
      <c r="DQE65" s="15"/>
      <c r="DQF65" s="15"/>
      <c r="DQG65" s="15"/>
      <c r="DQH65" s="15"/>
      <c r="DQI65" s="15"/>
      <c r="DQJ65" s="15"/>
      <c r="DQK65" s="15"/>
      <c r="DQL65" s="15"/>
      <c r="DQM65" s="15"/>
      <c r="DQN65" s="15"/>
      <c r="DQO65" s="15"/>
      <c r="DQP65" s="15"/>
      <c r="DQQ65" s="15"/>
      <c r="DQR65" s="15"/>
      <c r="DQS65" s="15"/>
      <c r="DQT65" s="15"/>
      <c r="DQU65" s="15"/>
      <c r="DQV65" s="15"/>
      <c r="DQW65" s="15"/>
      <c r="DQX65" s="15"/>
      <c r="DQY65" s="15"/>
      <c r="DQZ65" s="15"/>
      <c r="DRA65" s="15"/>
      <c r="DRB65" s="15"/>
      <c r="DRC65" s="15"/>
      <c r="DRD65" s="15"/>
      <c r="DRE65" s="15"/>
      <c r="DRF65" s="15"/>
      <c r="DRG65" s="15"/>
      <c r="DRH65" s="15"/>
      <c r="DRI65" s="15"/>
      <c r="DRJ65" s="15"/>
      <c r="DRK65" s="15"/>
      <c r="DRL65" s="15"/>
      <c r="DRM65" s="15"/>
      <c r="DRN65" s="15"/>
      <c r="DRO65" s="15"/>
      <c r="DRP65" s="15"/>
      <c r="DRQ65" s="15"/>
      <c r="DRR65" s="15"/>
      <c r="DRS65" s="15"/>
      <c r="DRT65" s="15"/>
      <c r="DRU65" s="15"/>
      <c r="DRV65" s="15"/>
      <c r="DRW65" s="15"/>
      <c r="DRX65" s="15"/>
      <c r="DRY65" s="15"/>
      <c r="DRZ65" s="15"/>
      <c r="DSA65" s="15"/>
      <c r="DSB65" s="15"/>
      <c r="DSC65" s="15"/>
      <c r="DSD65" s="15"/>
      <c r="DSE65" s="15"/>
      <c r="DSF65" s="15"/>
      <c r="DSG65" s="15"/>
      <c r="DSH65" s="15"/>
      <c r="DSI65" s="15"/>
      <c r="DSJ65" s="15"/>
      <c r="DSK65" s="15"/>
      <c r="DSL65" s="15"/>
      <c r="DSM65" s="15"/>
      <c r="DSN65" s="15"/>
      <c r="DSO65" s="15"/>
      <c r="DSP65" s="15"/>
      <c r="DSQ65" s="15"/>
      <c r="DSR65" s="15"/>
      <c r="DSS65" s="15"/>
      <c r="DST65" s="15"/>
      <c r="DSU65" s="15"/>
      <c r="DSV65" s="15"/>
      <c r="DSW65" s="15"/>
      <c r="DSX65" s="15"/>
      <c r="DSY65" s="15"/>
      <c r="DSZ65" s="15"/>
      <c r="DTA65" s="15"/>
      <c r="DTB65" s="15"/>
      <c r="DTC65" s="15"/>
      <c r="DTD65" s="15"/>
      <c r="DTE65" s="15"/>
      <c r="DTF65" s="15"/>
      <c r="DTG65" s="15"/>
      <c r="DTH65" s="15"/>
      <c r="DTI65" s="15"/>
      <c r="DTJ65" s="15"/>
      <c r="DTK65" s="15"/>
      <c r="DTL65" s="15"/>
      <c r="DTM65" s="15"/>
      <c r="DTN65" s="15"/>
      <c r="DTO65" s="15"/>
      <c r="DTP65" s="15"/>
      <c r="DTQ65" s="15"/>
      <c r="DTR65" s="15"/>
      <c r="DTS65" s="15"/>
      <c r="DTT65" s="15"/>
      <c r="DTU65" s="15"/>
      <c r="DTV65" s="15"/>
      <c r="DTW65" s="15"/>
      <c r="DTX65" s="15"/>
      <c r="DTY65" s="15"/>
      <c r="DTZ65" s="15"/>
      <c r="DUA65" s="15"/>
      <c r="DUB65" s="15"/>
      <c r="DUC65" s="15"/>
      <c r="DUD65" s="15"/>
      <c r="DUE65" s="15"/>
      <c r="DUF65" s="15"/>
      <c r="DUG65" s="15"/>
      <c r="DUH65" s="15"/>
      <c r="DUI65" s="15"/>
      <c r="DUJ65" s="15"/>
      <c r="DUK65" s="15"/>
      <c r="DUL65" s="15"/>
      <c r="DUM65" s="15"/>
      <c r="DUN65" s="15"/>
      <c r="DUO65" s="15"/>
      <c r="DUP65" s="15"/>
      <c r="DUQ65" s="15"/>
      <c r="DUR65" s="15"/>
      <c r="DUS65" s="15"/>
      <c r="DUT65" s="15"/>
      <c r="DUU65" s="15"/>
      <c r="DUV65" s="15"/>
      <c r="DUW65" s="15"/>
      <c r="DUX65" s="15"/>
      <c r="DUY65" s="15"/>
      <c r="DUZ65" s="15"/>
      <c r="DVA65" s="15"/>
      <c r="DVB65" s="15"/>
      <c r="DVC65" s="15"/>
      <c r="DVD65" s="15"/>
      <c r="DVE65" s="15"/>
      <c r="DVF65" s="15"/>
      <c r="DVG65" s="15"/>
      <c r="DVH65" s="15"/>
      <c r="DVI65" s="15"/>
      <c r="DVJ65" s="15"/>
      <c r="DVK65" s="15"/>
      <c r="DVL65" s="15"/>
      <c r="DVM65" s="15"/>
      <c r="DVN65" s="15"/>
      <c r="DVO65" s="15"/>
      <c r="DVP65" s="15"/>
      <c r="DVQ65" s="15"/>
      <c r="DVR65" s="15"/>
      <c r="DVS65" s="15"/>
      <c r="DVT65" s="15"/>
      <c r="DVU65" s="15"/>
      <c r="DVV65" s="15"/>
      <c r="DVW65" s="15"/>
      <c r="DVX65" s="15"/>
      <c r="DVY65" s="15"/>
      <c r="DVZ65" s="15"/>
      <c r="DWA65" s="15"/>
      <c r="DWB65" s="15"/>
      <c r="DWC65" s="15"/>
      <c r="DWD65" s="15"/>
      <c r="DWE65" s="15"/>
      <c r="DWF65" s="15"/>
      <c r="DWG65" s="15"/>
      <c r="DWH65" s="15"/>
      <c r="DWI65" s="15"/>
      <c r="DWJ65" s="15"/>
      <c r="DWK65" s="15"/>
      <c r="DWL65" s="15"/>
      <c r="DWM65" s="15"/>
      <c r="DWN65" s="15"/>
      <c r="DWO65" s="15"/>
      <c r="DWP65" s="15"/>
      <c r="DWQ65" s="15"/>
      <c r="DWR65" s="15"/>
      <c r="DWS65" s="15"/>
      <c r="DWT65" s="15"/>
      <c r="DWU65" s="15"/>
      <c r="DWV65" s="15"/>
      <c r="DWW65" s="15"/>
      <c r="DWX65" s="15"/>
      <c r="DWY65" s="15"/>
      <c r="DWZ65" s="15"/>
      <c r="DXA65" s="15"/>
      <c r="DXB65" s="15"/>
      <c r="DXC65" s="15"/>
      <c r="DXD65" s="15"/>
      <c r="DXE65" s="15"/>
      <c r="DXF65" s="15"/>
      <c r="DXG65" s="15"/>
      <c r="DXH65" s="15"/>
      <c r="DXI65" s="15"/>
      <c r="DXJ65" s="15"/>
      <c r="DXK65" s="15"/>
      <c r="DXL65" s="15"/>
      <c r="DXM65" s="15"/>
      <c r="DXN65" s="15"/>
      <c r="DXO65" s="15"/>
      <c r="DXP65" s="15"/>
      <c r="DXQ65" s="15"/>
      <c r="DXR65" s="15"/>
      <c r="DXS65" s="15"/>
      <c r="DXT65" s="15"/>
      <c r="DXU65" s="15"/>
      <c r="DXV65" s="15"/>
      <c r="DXW65" s="15"/>
      <c r="DXX65" s="15"/>
      <c r="DXY65" s="15"/>
      <c r="DXZ65" s="15"/>
      <c r="DYA65" s="15"/>
      <c r="DYB65" s="15"/>
      <c r="DYC65" s="15"/>
      <c r="DYD65" s="15"/>
      <c r="DYE65" s="15"/>
      <c r="DYF65" s="15"/>
      <c r="DYG65" s="15"/>
      <c r="DYH65" s="15"/>
      <c r="DYI65" s="15"/>
      <c r="DYJ65" s="15"/>
      <c r="DYK65" s="15"/>
      <c r="DYL65" s="15"/>
      <c r="DYM65" s="15"/>
      <c r="DYN65" s="15"/>
      <c r="DYO65" s="15"/>
      <c r="DYP65" s="15"/>
      <c r="DYQ65" s="15"/>
      <c r="DYR65" s="15"/>
      <c r="DYS65" s="15"/>
      <c r="DYT65" s="15"/>
      <c r="DYU65" s="15"/>
      <c r="DYV65" s="15"/>
      <c r="DYW65" s="15"/>
      <c r="DYX65" s="15"/>
      <c r="DYY65" s="15"/>
      <c r="DYZ65" s="15"/>
      <c r="DZA65" s="15"/>
      <c r="DZB65" s="15"/>
      <c r="DZC65" s="15"/>
      <c r="DZD65" s="15"/>
      <c r="DZE65" s="15"/>
      <c r="DZF65" s="15"/>
      <c r="DZG65" s="15"/>
      <c r="DZH65" s="15"/>
      <c r="DZI65" s="15"/>
      <c r="DZJ65" s="15"/>
      <c r="DZK65" s="15"/>
      <c r="DZL65" s="15"/>
      <c r="DZM65" s="15"/>
      <c r="DZN65" s="15"/>
      <c r="DZO65" s="15"/>
      <c r="DZP65" s="15"/>
      <c r="DZQ65" s="15"/>
      <c r="DZR65" s="15"/>
      <c r="DZS65" s="15"/>
      <c r="DZT65" s="15"/>
      <c r="DZU65" s="15"/>
      <c r="DZV65" s="15"/>
      <c r="DZW65" s="15"/>
      <c r="DZX65" s="15"/>
      <c r="DZY65" s="15"/>
      <c r="DZZ65" s="15"/>
      <c r="EAA65" s="15"/>
      <c r="EAB65" s="15"/>
      <c r="EAC65" s="15"/>
      <c r="EAD65" s="15"/>
      <c r="EAE65" s="15"/>
      <c r="EAF65" s="15"/>
      <c r="EAG65" s="15"/>
      <c r="EAH65" s="15"/>
      <c r="EAI65" s="15"/>
      <c r="EAJ65" s="15"/>
      <c r="EAK65" s="15"/>
      <c r="EAL65" s="15"/>
      <c r="EAM65" s="15"/>
      <c r="EAN65" s="15"/>
      <c r="EAO65" s="15"/>
      <c r="EAP65" s="15"/>
      <c r="EAQ65" s="15"/>
      <c r="EAR65" s="15"/>
      <c r="EAS65" s="15"/>
      <c r="EAT65" s="15"/>
      <c r="EAU65" s="15"/>
      <c r="EAV65" s="15"/>
      <c r="EAW65" s="15"/>
      <c r="EAX65" s="15"/>
      <c r="EAY65" s="15"/>
      <c r="EAZ65" s="15"/>
      <c r="EBA65" s="15"/>
      <c r="EBB65" s="15"/>
      <c r="EBC65" s="15"/>
      <c r="EBD65" s="15"/>
      <c r="EBE65" s="15"/>
      <c r="EBF65" s="15"/>
      <c r="EBG65" s="15"/>
      <c r="EBH65" s="15"/>
      <c r="EBI65" s="15"/>
      <c r="EBJ65" s="15"/>
      <c r="EBK65" s="15"/>
      <c r="EBL65" s="15"/>
      <c r="EBM65" s="15"/>
      <c r="EBN65" s="15"/>
      <c r="EBO65" s="15"/>
      <c r="EBP65" s="15"/>
      <c r="EBQ65" s="15"/>
      <c r="EBR65" s="15"/>
      <c r="EBS65" s="15"/>
      <c r="EBT65" s="15"/>
      <c r="EBU65" s="15"/>
      <c r="EBV65" s="15"/>
      <c r="EBW65" s="15"/>
      <c r="EBX65" s="15"/>
      <c r="EBY65" s="15"/>
      <c r="EBZ65" s="15"/>
      <c r="ECA65" s="15"/>
      <c r="ECB65" s="15"/>
      <c r="ECC65" s="15"/>
      <c r="ECD65" s="15"/>
      <c r="ECE65" s="15"/>
      <c r="ECF65" s="15"/>
      <c r="ECG65" s="15"/>
      <c r="ECH65" s="15"/>
      <c r="ECI65" s="15"/>
      <c r="ECJ65" s="15"/>
      <c r="ECK65" s="15"/>
      <c r="ECL65" s="15"/>
      <c r="ECM65" s="15"/>
      <c r="ECN65" s="15"/>
      <c r="ECO65" s="15"/>
      <c r="ECP65" s="15"/>
      <c r="ECQ65" s="15"/>
      <c r="ECR65" s="15"/>
      <c r="ECS65" s="15"/>
      <c r="ECT65" s="15"/>
      <c r="ECU65" s="15"/>
      <c r="ECV65" s="15"/>
      <c r="ECW65" s="15"/>
      <c r="ECX65" s="15"/>
      <c r="ECY65" s="15"/>
      <c r="ECZ65" s="15"/>
      <c r="EDA65" s="15"/>
      <c r="EDB65" s="15"/>
      <c r="EDC65" s="15"/>
      <c r="EDD65" s="15"/>
      <c r="EDE65" s="15"/>
      <c r="EDF65" s="15"/>
      <c r="EDG65" s="15"/>
      <c r="EDH65" s="15"/>
      <c r="EDI65" s="15"/>
      <c r="EDJ65" s="15"/>
      <c r="EDK65" s="15"/>
      <c r="EDL65" s="15"/>
      <c r="EDM65" s="15"/>
      <c r="EDN65" s="15"/>
      <c r="EDO65" s="15"/>
      <c r="EDP65" s="15"/>
      <c r="EDQ65" s="15"/>
      <c r="EDR65" s="15"/>
      <c r="EDS65" s="15"/>
      <c r="EDT65" s="15"/>
      <c r="EDU65" s="15"/>
      <c r="EDV65" s="15"/>
      <c r="EDW65" s="15"/>
      <c r="EDX65" s="15"/>
      <c r="EDY65" s="15"/>
      <c r="EDZ65" s="15"/>
      <c r="EEA65" s="15"/>
      <c r="EEB65" s="15"/>
      <c r="EEC65" s="15"/>
      <c r="EED65" s="15"/>
      <c r="EEE65" s="15"/>
      <c r="EEF65" s="15"/>
      <c r="EEG65" s="15"/>
      <c r="EEH65" s="15"/>
      <c r="EEI65" s="15"/>
      <c r="EEJ65" s="15"/>
      <c r="EEK65" s="15"/>
      <c r="EEL65" s="15"/>
      <c r="EEM65" s="15"/>
      <c r="EEN65" s="15"/>
      <c r="EEO65" s="15"/>
      <c r="EEP65" s="15"/>
      <c r="EEQ65" s="15"/>
      <c r="EER65" s="15"/>
      <c r="EES65" s="15"/>
      <c r="EET65" s="15"/>
      <c r="EEU65" s="15"/>
      <c r="EEV65" s="15"/>
      <c r="EEW65" s="15"/>
      <c r="EEX65" s="15"/>
      <c r="EEY65" s="15"/>
      <c r="EEZ65" s="15"/>
      <c r="EFA65" s="15"/>
      <c r="EFB65" s="15"/>
      <c r="EFC65" s="15"/>
      <c r="EFD65" s="15"/>
      <c r="EFE65" s="15"/>
      <c r="EFF65" s="15"/>
      <c r="EFG65" s="15"/>
      <c r="EFH65" s="15"/>
      <c r="EFI65" s="15"/>
      <c r="EFJ65" s="15"/>
      <c r="EFK65" s="15"/>
      <c r="EFL65" s="15"/>
      <c r="EFM65" s="15"/>
      <c r="EFN65" s="15"/>
      <c r="EFO65" s="15"/>
      <c r="EFP65" s="15"/>
      <c r="EFQ65" s="15"/>
      <c r="EFR65" s="15"/>
      <c r="EFS65" s="15"/>
      <c r="EFT65" s="15"/>
      <c r="EFU65" s="15"/>
      <c r="EFV65" s="15"/>
      <c r="EFW65" s="15"/>
      <c r="EFX65" s="15"/>
      <c r="EFY65" s="15"/>
      <c r="EFZ65" s="15"/>
      <c r="EGA65" s="15"/>
      <c r="EGB65" s="15"/>
      <c r="EGC65" s="15"/>
      <c r="EGD65" s="15"/>
      <c r="EGE65" s="15"/>
      <c r="EGF65" s="15"/>
      <c r="EGG65" s="15"/>
      <c r="EGH65" s="15"/>
      <c r="EGI65" s="15"/>
      <c r="EGJ65" s="15"/>
      <c r="EGK65" s="15"/>
      <c r="EGL65" s="15"/>
      <c r="EGM65" s="15"/>
      <c r="EGN65" s="15"/>
      <c r="EGO65" s="15"/>
      <c r="EGP65" s="15"/>
      <c r="EGQ65" s="15"/>
      <c r="EGR65" s="15"/>
      <c r="EGS65" s="15"/>
      <c r="EGT65" s="15"/>
      <c r="EGU65" s="15"/>
      <c r="EGV65" s="15"/>
      <c r="EGW65" s="15"/>
      <c r="EGX65" s="15"/>
      <c r="EGY65" s="15"/>
      <c r="EGZ65" s="15"/>
      <c r="EHA65" s="15"/>
      <c r="EHB65" s="15"/>
      <c r="EHC65" s="15"/>
      <c r="EHD65" s="15"/>
      <c r="EHE65" s="15"/>
      <c r="EHF65" s="15"/>
      <c r="EHG65" s="15"/>
      <c r="EHH65" s="15"/>
      <c r="EHI65" s="15"/>
      <c r="EHJ65" s="15"/>
      <c r="EHK65" s="15"/>
      <c r="EHL65" s="15"/>
      <c r="EHM65" s="15"/>
      <c r="EHN65" s="15"/>
      <c r="EHO65" s="15"/>
      <c r="EHP65" s="15"/>
      <c r="EHQ65" s="15"/>
      <c r="EHR65" s="15"/>
      <c r="EHS65" s="15"/>
      <c r="EHT65" s="15"/>
      <c r="EHU65" s="15"/>
      <c r="EHV65" s="15"/>
      <c r="EHW65" s="15"/>
      <c r="EHX65" s="15"/>
      <c r="EHY65" s="15"/>
      <c r="EHZ65" s="15"/>
      <c r="EIA65" s="15"/>
      <c r="EIB65" s="15"/>
      <c r="EIC65" s="15"/>
      <c r="EID65" s="15"/>
      <c r="EIE65" s="15"/>
      <c r="EIF65" s="15"/>
      <c r="EIG65" s="15"/>
      <c r="EIH65" s="15"/>
      <c r="EII65" s="15"/>
      <c r="EIJ65" s="15"/>
      <c r="EIK65" s="15"/>
      <c r="EIL65" s="15"/>
      <c r="EIM65" s="15"/>
      <c r="EIN65" s="15"/>
      <c r="EIO65" s="15"/>
      <c r="EIP65" s="15"/>
      <c r="EIQ65" s="15"/>
      <c r="EIR65" s="15"/>
      <c r="EIS65" s="15"/>
      <c r="EIT65" s="15"/>
      <c r="EIU65" s="15"/>
      <c r="EIV65" s="15"/>
      <c r="EIW65" s="15"/>
      <c r="EIX65" s="15"/>
      <c r="EIY65" s="15"/>
      <c r="EIZ65" s="15"/>
      <c r="EJA65" s="15"/>
      <c r="EJB65" s="15"/>
      <c r="EJC65" s="15"/>
      <c r="EJD65" s="15"/>
      <c r="EJE65" s="15"/>
      <c r="EJF65" s="15"/>
      <c r="EJG65" s="15"/>
      <c r="EJH65" s="15"/>
      <c r="EJI65" s="15"/>
      <c r="EJJ65" s="15"/>
      <c r="EJK65" s="15"/>
      <c r="EJL65" s="15"/>
      <c r="EJM65" s="15"/>
      <c r="EJN65" s="15"/>
      <c r="EJO65" s="15"/>
      <c r="EJP65" s="15"/>
      <c r="EJQ65" s="15"/>
      <c r="EJR65" s="15"/>
      <c r="EJS65" s="15"/>
      <c r="EJT65" s="15"/>
      <c r="EJU65" s="15"/>
      <c r="EJV65" s="15"/>
      <c r="EJW65" s="15"/>
      <c r="EJX65" s="15"/>
      <c r="EJY65" s="15"/>
      <c r="EJZ65" s="15"/>
      <c r="EKA65" s="15"/>
      <c r="EKB65" s="15"/>
      <c r="EKC65" s="15"/>
      <c r="EKD65" s="15"/>
      <c r="EKE65" s="15"/>
      <c r="EKF65" s="15"/>
      <c r="EKG65" s="15"/>
      <c r="EKH65" s="15"/>
      <c r="EKI65" s="15"/>
      <c r="EKJ65" s="15"/>
      <c r="EKK65" s="15"/>
      <c r="EKL65" s="15"/>
      <c r="EKM65" s="15"/>
      <c r="EKN65" s="15"/>
      <c r="EKO65" s="15"/>
      <c r="EKP65" s="15"/>
      <c r="EKQ65" s="15"/>
      <c r="EKR65" s="15"/>
      <c r="EKS65" s="15"/>
      <c r="EKT65" s="15"/>
      <c r="EKU65" s="15"/>
      <c r="EKV65" s="15"/>
      <c r="EKW65" s="15"/>
      <c r="EKX65" s="15"/>
      <c r="EKY65" s="15"/>
      <c r="EKZ65" s="15"/>
      <c r="ELA65" s="15"/>
      <c r="ELB65" s="15"/>
      <c r="ELC65" s="15"/>
      <c r="ELD65" s="15"/>
      <c r="ELE65" s="15"/>
      <c r="ELF65" s="15"/>
      <c r="ELG65" s="15"/>
      <c r="ELH65" s="15"/>
      <c r="ELI65" s="15"/>
      <c r="ELJ65" s="15"/>
      <c r="ELK65" s="15"/>
      <c r="ELL65" s="15"/>
      <c r="ELM65" s="15"/>
      <c r="ELN65" s="15"/>
      <c r="ELO65" s="15"/>
      <c r="ELP65" s="15"/>
      <c r="ELQ65" s="15"/>
      <c r="ELR65" s="15"/>
      <c r="ELS65" s="15"/>
      <c r="ELT65" s="15"/>
      <c r="ELU65" s="15"/>
      <c r="ELV65" s="15"/>
      <c r="ELW65" s="15"/>
      <c r="ELX65" s="15"/>
      <c r="ELY65" s="15"/>
      <c r="ELZ65" s="15"/>
      <c r="EMA65" s="15"/>
      <c r="EMB65" s="15"/>
      <c r="EMC65" s="15"/>
      <c r="EMD65" s="15"/>
      <c r="EME65" s="15"/>
      <c r="EMF65" s="15"/>
      <c r="EMG65" s="15"/>
      <c r="EMH65" s="15"/>
      <c r="EMI65" s="15"/>
      <c r="EMJ65" s="15"/>
      <c r="EMK65" s="15"/>
      <c r="EML65" s="15"/>
      <c r="EMM65" s="15"/>
      <c r="EMN65" s="15"/>
      <c r="EMO65" s="15"/>
      <c r="EMP65" s="15"/>
      <c r="EMQ65" s="15"/>
      <c r="EMR65" s="15"/>
      <c r="EMS65" s="15"/>
      <c r="EMT65" s="15"/>
      <c r="EMU65" s="15"/>
      <c r="EMV65" s="15"/>
      <c r="EMW65" s="15"/>
      <c r="EMX65" s="15"/>
      <c r="EMY65" s="15"/>
      <c r="EMZ65" s="15"/>
      <c r="ENA65" s="15"/>
      <c r="ENB65" s="15"/>
      <c r="ENC65" s="15"/>
      <c r="END65" s="15"/>
      <c r="ENE65" s="15"/>
      <c r="ENF65" s="15"/>
      <c r="ENG65" s="15"/>
      <c r="ENH65" s="15"/>
      <c r="ENI65" s="15"/>
      <c r="ENJ65" s="15"/>
      <c r="ENK65" s="15"/>
      <c r="ENL65" s="15"/>
      <c r="ENM65" s="15"/>
      <c r="ENN65" s="15"/>
      <c r="ENO65" s="15"/>
      <c r="ENP65" s="15"/>
      <c r="ENQ65" s="15"/>
      <c r="ENR65" s="15"/>
      <c r="ENS65" s="15"/>
      <c r="ENT65" s="15"/>
      <c r="ENU65" s="15"/>
      <c r="ENV65" s="15"/>
      <c r="ENW65" s="15"/>
      <c r="ENX65" s="15"/>
      <c r="ENY65" s="15"/>
      <c r="ENZ65" s="15"/>
      <c r="EOA65" s="15"/>
      <c r="EOB65" s="15"/>
      <c r="EOC65" s="15"/>
      <c r="EOD65" s="15"/>
      <c r="EOE65" s="15"/>
      <c r="EOF65" s="15"/>
      <c r="EOG65" s="15"/>
      <c r="EOH65" s="15"/>
      <c r="EOI65" s="15"/>
      <c r="EOJ65" s="15"/>
      <c r="EOK65" s="15"/>
      <c r="EOL65" s="15"/>
      <c r="EOM65" s="15"/>
      <c r="EON65" s="15"/>
      <c r="EOO65" s="15"/>
      <c r="EOP65" s="15"/>
      <c r="EOQ65" s="15"/>
      <c r="EOR65" s="15"/>
      <c r="EOS65" s="15"/>
      <c r="EOT65" s="15"/>
      <c r="EOU65" s="15"/>
      <c r="EOV65" s="15"/>
      <c r="EOW65" s="15"/>
      <c r="EOX65" s="15"/>
      <c r="EOY65" s="15"/>
      <c r="EOZ65" s="15"/>
      <c r="EPA65" s="15"/>
      <c r="EPB65" s="15"/>
      <c r="EPC65" s="15"/>
      <c r="EPD65" s="15"/>
      <c r="EPE65" s="15"/>
      <c r="EPF65" s="15"/>
      <c r="EPG65" s="15"/>
      <c r="EPH65" s="15"/>
      <c r="EPI65" s="15"/>
      <c r="EPJ65" s="15"/>
      <c r="EPK65" s="15"/>
      <c r="EPL65" s="15"/>
      <c r="EPM65" s="15"/>
      <c r="EPN65" s="15"/>
      <c r="EPO65" s="15"/>
      <c r="EPP65" s="15"/>
      <c r="EPQ65" s="15"/>
      <c r="EPR65" s="15"/>
      <c r="EPS65" s="15"/>
      <c r="EPT65" s="15"/>
      <c r="EPU65" s="15"/>
      <c r="EPV65" s="15"/>
      <c r="EPW65" s="15"/>
      <c r="EPX65" s="15"/>
      <c r="EPY65" s="15"/>
      <c r="EPZ65" s="15"/>
      <c r="EQA65" s="15"/>
      <c r="EQB65" s="15"/>
      <c r="EQC65" s="15"/>
      <c r="EQD65" s="15"/>
      <c r="EQE65" s="15"/>
      <c r="EQF65" s="15"/>
      <c r="EQG65" s="15"/>
      <c r="EQH65" s="15"/>
      <c r="EQI65" s="15"/>
      <c r="EQJ65" s="15"/>
      <c r="EQK65" s="15"/>
      <c r="EQL65" s="15"/>
      <c r="EQM65" s="15"/>
      <c r="EQN65" s="15"/>
      <c r="EQO65" s="15"/>
      <c r="EQP65" s="15"/>
      <c r="EQQ65" s="15"/>
      <c r="EQR65" s="15"/>
      <c r="EQS65" s="15"/>
      <c r="EQT65" s="15"/>
      <c r="EQU65" s="15"/>
      <c r="EQV65" s="15"/>
      <c r="EQW65" s="15"/>
      <c r="EQX65" s="15"/>
      <c r="EQY65" s="15"/>
      <c r="EQZ65" s="15"/>
      <c r="ERA65" s="15"/>
      <c r="ERB65" s="15"/>
      <c r="ERC65" s="15"/>
      <c r="ERD65" s="15"/>
      <c r="ERE65" s="15"/>
      <c r="ERF65" s="15"/>
      <c r="ERG65" s="15"/>
      <c r="ERH65" s="15"/>
      <c r="ERI65" s="15"/>
      <c r="ERJ65" s="15"/>
      <c r="ERK65" s="15"/>
      <c r="ERL65" s="15"/>
      <c r="ERM65" s="15"/>
      <c r="ERN65" s="15"/>
      <c r="ERO65" s="15"/>
      <c r="ERP65" s="15"/>
      <c r="ERQ65" s="15"/>
      <c r="ERR65" s="15"/>
      <c r="ERS65" s="15"/>
      <c r="ERT65" s="15"/>
      <c r="ERU65" s="15"/>
      <c r="ERV65" s="15"/>
      <c r="ERW65" s="15"/>
      <c r="ERX65" s="15"/>
      <c r="ERY65" s="15"/>
      <c r="ERZ65" s="15"/>
      <c r="ESA65" s="15"/>
      <c r="ESB65" s="15"/>
      <c r="ESC65" s="15"/>
      <c r="ESD65" s="15"/>
      <c r="ESE65" s="15"/>
      <c r="ESF65" s="15"/>
      <c r="ESG65" s="15"/>
      <c r="ESH65" s="15"/>
      <c r="ESI65" s="15"/>
      <c r="ESJ65" s="15"/>
      <c r="ESK65" s="15"/>
      <c r="ESL65" s="15"/>
      <c r="ESM65" s="15"/>
      <c r="ESN65" s="15"/>
      <c r="ESO65" s="15"/>
      <c r="ESP65" s="15"/>
      <c r="ESQ65" s="15"/>
      <c r="ESR65" s="15"/>
      <c r="ESS65" s="15"/>
      <c r="EST65" s="15"/>
      <c r="ESU65" s="15"/>
      <c r="ESV65" s="15"/>
      <c r="ESW65" s="15"/>
      <c r="ESX65" s="15"/>
      <c r="ESY65" s="15"/>
      <c r="ESZ65" s="15"/>
      <c r="ETA65" s="15"/>
      <c r="ETB65" s="15"/>
      <c r="ETC65" s="15"/>
      <c r="ETD65" s="15"/>
      <c r="ETE65" s="15"/>
      <c r="ETF65" s="15"/>
      <c r="ETG65" s="15"/>
      <c r="ETH65" s="15"/>
      <c r="ETI65" s="15"/>
      <c r="ETJ65" s="15"/>
      <c r="ETK65" s="15"/>
      <c r="ETL65" s="15"/>
      <c r="ETM65" s="15"/>
      <c r="ETN65" s="15"/>
      <c r="ETO65" s="15"/>
      <c r="ETP65" s="15"/>
      <c r="ETQ65" s="15"/>
      <c r="ETR65" s="15"/>
      <c r="ETS65" s="15"/>
      <c r="ETT65" s="15"/>
      <c r="ETU65" s="15"/>
      <c r="ETV65" s="15"/>
      <c r="ETW65" s="15"/>
      <c r="ETX65" s="15"/>
      <c r="ETY65" s="15"/>
      <c r="ETZ65" s="15"/>
      <c r="EUA65" s="15"/>
      <c r="EUB65" s="15"/>
      <c r="EUC65" s="15"/>
      <c r="EUD65" s="15"/>
      <c r="EUE65" s="15"/>
      <c r="EUF65" s="15"/>
      <c r="EUG65" s="15"/>
      <c r="EUH65" s="15"/>
      <c r="EUI65" s="15"/>
      <c r="EUJ65" s="15"/>
      <c r="EUK65" s="15"/>
      <c r="EUL65" s="15"/>
      <c r="EUM65" s="15"/>
      <c r="EUN65" s="15"/>
      <c r="EUO65" s="15"/>
      <c r="EUP65" s="15"/>
      <c r="EUQ65" s="15"/>
      <c r="EUR65" s="15"/>
      <c r="EUS65" s="15"/>
      <c r="EUT65" s="15"/>
      <c r="EUU65" s="15"/>
      <c r="EUV65" s="15"/>
      <c r="EUW65" s="15"/>
      <c r="EUX65" s="15"/>
      <c r="EUY65" s="15"/>
      <c r="EUZ65" s="15"/>
      <c r="EVA65" s="15"/>
      <c r="EVB65" s="15"/>
      <c r="EVC65" s="15"/>
      <c r="EVD65" s="15"/>
      <c r="EVE65" s="15"/>
      <c r="EVF65" s="15"/>
      <c r="EVG65" s="15"/>
      <c r="EVH65" s="15"/>
      <c r="EVI65" s="15"/>
      <c r="EVJ65" s="15"/>
      <c r="EVK65" s="15"/>
      <c r="EVL65" s="15"/>
      <c r="EVM65" s="15"/>
      <c r="EVN65" s="15"/>
      <c r="EVO65" s="15"/>
      <c r="EVP65" s="15"/>
      <c r="EVQ65" s="15"/>
      <c r="EVR65" s="15"/>
      <c r="EVS65" s="15"/>
      <c r="EVT65" s="15"/>
      <c r="EVU65" s="15"/>
      <c r="EVV65" s="15"/>
      <c r="EVW65" s="15"/>
      <c r="EVX65" s="15"/>
      <c r="EVY65" s="15"/>
      <c r="EVZ65" s="15"/>
      <c r="EWA65" s="15"/>
      <c r="EWB65" s="15"/>
      <c r="EWC65" s="15"/>
      <c r="EWD65" s="15"/>
      <c r="EWE65" s="15"/>
      <c r="EWF65" s="15"/>
      <c r="EWG65" s="15"/>
      <c r="EWH65" s="15"/>
      <c r="EWI65" s="15"/>
      <c r="EWJ65" s="15"/>
      <c r="EWK65" s="15"/>
      <c r="EWL65" s="15"/>
      <c r="EWM65" s="15"/>
      <c r="EWN65" s="15"/>
      <c r="EWO65" s="15"/>
      <c r="EWP65" s="15"/>
      <c r="EWQ65" s="15"/>
      <c r="EWR65" s="15"/>
      <c r="EWS65" s="15"/>
      <c r="EWT65" s="15"/>
      <c r="EWU65" s="15"/>
      <c r="EWV65" s="15"/>
      <c r="EWW65" s="15"/>
      <c r="EWX65" s="15"/>
      <c r="EWY65" s="15"/>
      <c r="EWZ65" s="15"/>
      <c r="EXA65" s="15"/>
      <c r="EXB65" s="15"/>
      <c r="EXC65" s="15"/>
      <c r="EXD65" s="15"/>
      <c r="EXE65" s="15"/>
      <c r="EXF65" s="15"/>
      <c r="EXG65" s="15"/>
      <c r="EXH65" s="15"/>
      <c r="EXI65" s="15"/>
      <c r="EXJ65" s="15"/>
      <c r="EXK65" s="15"/>
      <c r="EXL65" s="15"/>
      <c r="EXM65" s="15"/>
      <c r="EXN65" s="15"/>
      <c r="EXO65" s="15"/>
      <c r="EXP65" s="15"/>
      <c r="EXQ65" s="15"/>
      <c r="EXR65" s="15"/>
      <c r="EXS65" s="15"/>
      <c r="EXT65" s="15"/>
      <c r="EXU65" s="15"/>
      <c r="EXV65" s="15"/>
      <c r="EXW65" s="15"/>
      <c r="EXX65" s="15"/>
      <c r="EXY65" s="15"/>
      <c r="EXZ65" s="15"/>
      <c r="EYA65" s="15"/>
      <c r="EYB65" s="15"/>
      <c r="EYC65" s="15"/>
      <c r="EYD65" s="15"/>
      <c r="EYE65" s="15"/>
      <c r="EYF65" s="15"/>
      <c r="EYG65" s="15"/>
      <c r="EYH65" s="15"/>
      <c r="EYI65" s="15"/>
      <c r="EYJ65" s="15"/>
      <c r="EYK65" s="15"/>
      <c r="EYL65" s="15"/>
      <c r="EYM65" s="15"/>
      <c r="EYN65" s="15"/>
      <c r="EYO65" s="15"/>
      <c r="EYP65" s="15"/>
      <c r="EYQ65" s="15"/>
      <c r="EYR65" s="15"/>
      <c r="EYS65" s="15"/>
      <c r="EYT65" s="15"/>
      <c r="EYU65" s="15"/>
      <c r="EYV65" s="15"/>
      <c r="EYW65" s="15"/>
      <c r="EYX65" s="15"/>
      <c r="EYY65" s="15"/>
      <c r="EYZ65" s="15"/>
      <c r="EZA65" s="15"/>
      <c r="EZB65" s="15"/>
      <c r="EZC65" s="15"/>
      <c r="EZD65" s="15"/>
      <c r="EZE65" s="15"/>
      <c r="EZF65" s="15"/>
      <c r="EZG65" s="15"/>
      <c r="EZH65" s="15"/>
      <c r="EZI65" s="15"/>
      <c r="EZJ65" s="15"/>
      <c r="EZK65" s="15"/>
      <c r="EZL65" s="15"/>
      <c r="EZM65" s="15"/>
      <c r="EZN65" s="15"/>
      <c r="EZO65" s="15"/>
      <c r="EZP65" s="15"/>
      <c r="EZQ65" s="15"/>
      <c r="EZR65" s="15"/>
      <c r="EZS65" s="15"/>
      <c r="EZT65" s="15"/>
      <c r="EZU65" s="15"/>
      <c r="EZV65" s="15"/>
      <c r="EZW65" s="15"/>
      <c r="EZX65" s="15"/>
      <c r="EZY65" s="15"/>
      <c r="EZZ65" s="15"/>
      <c r="FAA65" s="15"/>
      <c r="FAB65" s="15"/>
      <c r="FAC65" s="15"/>
      <c r="FAD65" s="15"/>
      <c r="FAE65" s="15"/>
      <c r="FAF65" s="15"/>
      <c r="FAG65" s="15"/>
      <c r="FAH65" s="15"/>
      <c r="FAI65" s="15"/>
      <c r="FAJ65" s="15"/>
      <c r="FAK65" s="15"/>
      <c r="FAL65" s="15"/>
      <c r="FAM65" s="15"/>
      <c r="FAN65" s="15"/>
      <c r="FAO65" s="15"/>
      <c r="FAP65" s="15"/>
      <c r="FAQ65" s="15"/>
      <c r="FAR65" s="15"/>
      <c r="FAS65" s="15"/>
      <c r="FAT65" s="15"/>
      <c r="FAU65" s="15"/>
      <c r="FAV65" s="15"/>
      <c r="FAW65" s="15"/>
      <c r="FAX65" s="15"/>
      <c r="FAY65" s="15"/>
      <c r="FAZ65" s="15"/>
      <c r="FBA65" s="15"/>
      <c r="FBB65" s="15"/>
      <c r="FBC65" s="15"/>
      <c r="FBD65" s="15"/>
      <c r="FBE65" s="15"/>
      <c r="FBF65" s="15"/>
      <c r="FBG65" s="15"/>
      <c r="FBH65" s="15"/>
      <c r="FBI65" s="15"/>
      <c r="FBJ65" s="15"/>
      <c r="FBK65" s="15"/>
      <c r="FBL65" s="15"/>
      <c r="FBM65" s="15"/>
      <c r="FBN65" s="15"/>
      <c r="FBO65" s="15"/>
      <c r="FBP65" s="15"/>
      <c r="FBQ65" s="15"/>
      <c r="FBR65" s="15"/>
      <c r="FBS65" s="15"/>
      <c r="FBT65" s="15"/>
      <c r="FBU65" s="15"/>
      <c r="FBV65" s="15"/>
      <c r="FBW65" s="15"/>
      <c r="FBX65" s="15"/>
      <c r="FBY65" s="15"/>
      <c r="FBZ65" s="15"/>
      <c r="FCA65" s="15"/>
      <c r="FCB65" s="15"/>
      <c r="FCC65" s="15"/>
      <c r="FCD65" s="15"/>
      <c r="FCE65" s="15"/>
      <c r="FCF65" s="15"/>
      <c r="FCG65" s="15"/>
      <c r="FCH65" s="15"/>
      <c r="FCI65" s="15"/>
      <c r="FCJ65" s="15"/>
      <c r="FCK65" s="15"/>
      <c r="FCL65" s="15"/>
      <c r="FCM65" s="15"/>
      <c r="FCN65" s="15"/>
      <c r="FCO65" s="15"/>
      <c r="FCP65" s="15"/>
      <c r="FCQ65" s="15"/>
      <c r="FCR65" s="15"/>
      <c r="FCS65" s="15"/>
      <c r="FCT65" s="15"/>
      <c r="FCU65" s="15"/>
      <c r="FCV65" s="15"/>
      <c r="FCW65" s="15"/>
      <c r="FCX65" s="15"/>
      <c r="FCY65" s="15"/>
      <c r="FCZ65" s="15"/>
      <c r="FDA65" s="15"/>
      <c r="FDB65" s="15"/>
      <c r="FDC65" s="15"/>
      <c r="FDD65" s="15"/>
      <c r="FDE65" s="15"/>
      <c r="FDF65" s="15"/>
      <c r="FDG65" s="15"/>
      <c r="FDH65" s="15"/>
      <c r="FDI65" s="15"/>
      <c r="FDJ65" s="15"/>
      <c r="FDK65" s="15"/>
      <c r="FDL65" s="15"/>
      <c r="FDM65" s="15"/>
      <c r="FDN65" s="15"/>
      <c r="FDO65" s="15"/>
      <c r="FDP65" s="15"/>
      <c r="FDQ65" s="15"/>
      <c r="FDR65" s="15"/>
      <c r="FDS65" s="15"/>
      <c r="FDT65" s="15"/>
      <c r="FDU65" s="15"/>
      <c r="FDV65" s="15"/>
      <c r="FDW65" s="15"/>
      <c r="FDX65" s="15"/>
      <c r="FDY65" s="15"/>
      <c r="FDZ65" s="15"/>
      <c r="FEA65" s="15"/>
      <c r="FEB65" s="15"/>
      <c r="FEC65" s="15"/>
      <c r="FED65" s="15"/>
      <c r="FEE65" s="15"/>
      <c r="FEF65" s="15"/>
      <c r="FEG65" s="15"/>
      <c r="FEH65" s="15"/>
      <c r="FEI65" s="15"/>
      <c r="FEJ65" s="15"/>
      <c r="FEK65" s="15"/>
      <c r="FEL65" s="15"/>
      <c r="FEM65" s="15"/>
      <c r="FEN65" s="15"/>
      <c r="FEO65" s="15"/>
      <c r="FEP65" s="15"/>
      <c r="FEQ65" s="15"/>
      <c r="FER65" s="15"/>
      <c r="FES65" s="15"/>
      <c r="FET65" s="15"/>
      <c r="FEU65" s="15"/>
      <c r="FEV65" s="15"/>
      <c r="FEW65" s="15"/>
      <c r="FEX65" s="15"/>
      <c r="FEY65" s="15"/>
      <c r="FEZ65" s="15"/>
      <c r="FFA65" s="15"/>
      <c r="FFB65" s="15"/>
      <c r="FFC65" s="15"/>
      <c r="FFD65" s="15"/>
      <c r="FFE65" s="15"/>
      <c r="FFF65" s="15"/>
      <c r="FFG65" s="15"/>
      <c r="FFH65" s="15"/>
      <c r="FFI65" s="15"/>
      <c r="FFJ65" s="15"/>
      <c r="FFK65" s="15"/>
      <c r="FFL65" s="15"/>
      <c r="FFM65" s="15"/>
      <c r="FFN65" s="15"/>
      <c r="FFO65" s="15"/>
      <c r="FFP65" s="15"/>
      <c r="FFQ65" s="15"/>
      <c r="FFR65" s="15"/>
      <c r="FFS65" s="15"/>
      <c r="FFT65" s="15"/>
      <c r="FFU65" s="15"/>
      <c r="FFV65" s="15"/>
      <c r="FFW65" s="15"/>
      <c r="FFX65" s="15"/>
      <c r="FFY65" s="15"/>
      <c r="FFZ65" s="15"/>
      <c r="FGA65" s="15"/>
      <c r="FGB65" s="15"/>
      <c r="FGC65" s="15"/>
      <c r="FGD65" s="15"/>
      <c r="FGE65" s="15"/>
      <c r="FGF65" s="15"/>
      <c r="FGG65" s="15"/>
      <c r="FGH65" s="15"/>
      <c r="FGI65" s="15"/>
      <c r="FGJ65" s="15"/>
      <c r="FGK65" s="15"/>
      <c r="FGL65" s="15"/>
      <c r="FGM65" s="15"/>
      <c r="FGN65" s="15"/>
      <c r="FGO65" s="15"/>
      <c r="FGP65" s="15"/>
      <c r="FGQ65" s="15"/>
      <c r="FGR65" s="15"/>
      <c r="FGS65" s="15"/>
      <c r="FGT65" s="15"/>
      <c r="FGU65" s="15"/>
      <c r="FGV65" s="15"/>
      <c r="FGW65" s="15"/>
      <c r="FGX65" s="15"/>
      <c r="FGY65" s="15"/>
      <c r="FGZ65" s="15"/>
      <c r="FHA65" s="15"/>
      <c r="FHB65" s="15"/>
      <c r="FHC65" s="15"/>
      <c r="FHD65" s="15"/>
      <c r="FHE65" s="15"/>
      <c r="FHF65" s="15"/>
      <c r="FHG65" s="15"/>
      <c r="FHH65" s="15"/>
      <c r="FHI65" s="15"/>
      <c r="FHJ65" s="15"/>
      <c r="FHK65" s="15"/>
      <c r="FHL65" s="15"/>
      <c r="FHM65" s="15"/>
      <c r="FHN65" s="15"/>
      <c r="FHO65" s="15"/>
      <c r="FHP65" s="15"/>
      <c r="FHQ65" s="15"/>
      <c r="FHR65" s="15"/>
      <c r="FHS65" s="15"/>
      <c r="FHT65" s="15"/>
      <c r="FHU65" s="15"/>
      <c r="FHV65" s="15"/>
      <c r="FHW65" s="15"/>
      <c r="FHX65" s="15"/>
      <c r="FHY65" s="15"/>
      <c r="FHZ65" s="15"/>
      <c r="FIA65" s="15"/>
      <c r="FIB65" s="15"/>
      <c r="FIC65" s="15"/>
      <c r="FID65" s="15"/>
      <c r="FIE65" s="15"/>
      <c r="FIF65" s="15"/>
      <c r="FIG65" s="15"/>
      <c r="FIH65" s="15"/>
      <c r="FII65" s="15"/>
      <c r="FIJ65" s="15"/>
      <c r="FIK65" s="15"/>
      <c r="FIL65" s="15"/>
      <c r="FIM65" s="15"/>
      <c r="FIN65" s="15"/>
      <c r="FIO65" s="15"/>
      <c r="FIP65" s="15"/>
      <c r="FIQ65" s="15"/>
      <c r="FIR65" s="15"/>
      <c r="FIS65" s="15"/>
      <c r="FIT65" s="15"/>
      <c r="FIU65" s="15"/>
      <c r="FIV65" s="15"/>
      <c r="FIW65" s="15"/>
      <c r="FIX65" s="15"/>
      <c r="FIY65" s="15"/>
      <c r="FIZ65" s="15"/>
      <c r="FJA65" s="15"/>
      <c r="FJB65" s="15"/>
      <c r="FJC65" s="15"/>
      <c r="FJD65" s="15"/>
      <c r="FJE65" s="15"/>
      <c r="FJF65" s="15"/>
      <c r="FJG65" s="15"/>
      <c r="FJH65" s="15"/>
      <c r="FJI65" s="15"/>
      <c r="FJJ65" s="15"/>
      <c r="FJK65" s="15"/>
      <c r="FJL65" s="15"/>
      <c r="FJM65" s="15"/>
      <c r="FJN65" s="15"/>
      <c r="FJO65" s="15"/>
      <c r="FJP65" s="15"/>
      <c r="FJQ65" s="15"/>
      <c r="FJR65" s="15"/>
      <c r="FJS65" s="15"/>
      <c r="FJT65" s="15"/>
      <c r="FJU65" s="15"/>
      <c r="FJV65" s="15"/>
      <c r="FJW65" s="15"/>
      <c r="FJX65" s="15"/>
      <c r="FJY65" s="15"/>
      <c r="FJZ65" s="15"/>
      <c r="FKA65" s="15"/>
      <c r="FKB65" s="15"/>
      <c r="FKC65" s="15"/>
      <c r="FKD65" s="15"/>
      <c r="FKE65" s="15"/>
      <c r="FKF65" s="15"/>
      <c r="FKG65" s="15"/>
      <c r="FKH65" s="15"/>
      <c r="FKI65" s="15"/>
      <c r="FKJ65" s="15"/>
      <c r="FKK65" s="15"/>
      <c r="FKL65" s="15"/>
      <c r="FKM65" s="15"/>
      <c r="FKN65" s="15"/>
      <c r="FKO65" s="15"/>
      <c r="FKP65" s="15"/>
      <c r="FKQ65" s="15"/>
      <c r="FKR65" s="15"/>
      <c r="FKS65" s="15"/>
      <c r="FKT65" s="15"/>
      <c r="FKU65" s="15"/>
      <c r="FKV65" s="15"/>
      <c r="FKW65" s="15"/>
      <c r="FKX65" s="15"/>
      <c r="FKY65" s="15"/>
      <c r="FKZ65" s="15"/>
      <c r="FLA65" s="15"/>
      <c r="FLB65" s="15"/>
      <c r="FLC65" s="15"/>
      <c r="FLD65" s="15"/>
      <c r="FLE65" s="15"/>
      <c r="FLF65" s="15"/>
      <c r="FLG65" s="15"/>
      <c r="FLH65" s="15"/>
      <c r="FLI65" s="15"/>
      <c r="FLJ65" s="15"/>
      <c r="FLK65" s="15"/>
      <c r="FLL65" s="15"/>
      <c r="FLM65" s="15"/>
      <c r="FLN65" s="15"/>
      <c r="FLO65" s="15"/>
      <c r="FLP65" s="15"/>
      <c r="FLQ65" s="15"/>
      <c r="FLR65" s="15"/>
      <c r="FLS65" s="15"/>
      <c r="FLT65" s="15"/>
      <c r="FLU65" s="15"/>
      <c r="FLV65" s="15"/>
      <c r="FLW65" s="15"/>
      <c r="FLX65" s="15"/>
      <c r="FLY65" s="15"/>
      <c r="FLZ65" s="15"/>
      <c r="FMA65" s="15"/>
      <c r="FMB65" s="15"/>
      <c r="FMC65" s="15"/>
      <c r="FMD65" s="15"/>
      <c r="FME65" s="15"/>
      <c r="FMF65" s="15"/>
      <c r="FMG65" s="15"/>
      <c r="FMH65" s="15"/>
      <c r="FMI65" s="15"/>
      <c r="FMJ65" s="15"/>
      <c r="FMK65" s="15"/>
      <c r="FML65" s="15"/>
      <c r="FMM65" s="15"/>
      <c r="FMN65" s="15"/>
      <c r="FMO65" s="15"/>
      <c r="FMP65" s="15"/>
      <c r="FMQ65" s="15"/>
      <c r="FMR65" s="15"/>
      <c r="FMS65" s="15"/>
      <c r="FMT65" s="15"/>
      <c r="FMU65" s="15"/>
      <c r="FMV65" s="15"/>
      <c r="FMW65" s="15"/>
      <c r="FMX65" s="15"/>
      <c r="FMY65" s="15"/>
      <c r="FMZ65" s="15"/>
      <c r="FNA65" s="15"/>
      <c r="FNB65" s="15"/>
      <c r="FNC65" s="15"/>
      <c r="FND65" s="15"/>
      <c r="FNE65" s="15"/>
      <c r="FNF65" s="15"/>
      <c r="FNG65" s="15"/>
      <c r="FNH65" s="15"/>
      <c r="FNI65" s="15"/>
      <c r="FNJ65" s="15"/>
      <c r="FNK65" s="15"/>
      <c r="FNL65" s="15"/>
      <c r="FNM65" s="15"/>
      <c r="FNN65" s="15"/>
      <c r="FNO65" s="15"/>
      <c r="FNP65" s="15"/>
      <c r="FNQ65" s="15"/>
      <c r="FNR65" s="15"/>
      <c r="FNS65" s="15"/>
      <c r="FNT65" s="15"/>
      <c r="FNU65" s="15"/>
      <c r="FNV65" s="15"/>
      <c r="FNW65" s="15"/>
      <c r="FNX65" s="15"/>
      <c r="FNY65" s="15"/>
      <c r="FNZ65" s="15"/>
      <c r="FOA65" s="15"/>
      <c r="FOB65" s="15"/>
      <c r="FOC65" s="15"/>
      <c r="FOD65" s="15"/>
      <c r="FOE65" s="15"/>
      <c r="FOF65" s="15"/>
      <c r="FOG65" s="15"/>
      <c r="FOH65" s="15"/>
      <c r="FOI65" s="15"/>
      <c r="FOJ65" s="15"/>
      <c r="FOK65" s="15"/>
      <c r="FOL65" s="15"/>
      <c r="FOM65" s="15"/>
      <c r="FON65" s="15"/>
      <c r="FOO65" s="15"/>
      <c r="FOP65" s="15"/>
      <c r="FOQ65" s="15"/>
      <c r="FOR65" s="15"/>
      <c r="FOS65" s="15"/>
      <c r="FOT65" s="15"/>
      <c r="FOU65" s="15"/>
      <c r="FOV65" s="15"/>
      <c r="FOW65" s="15"/>
      <c r="FOX65" s="15"/>
      <c r="FOY65" s="15"/>
      <c r="FOZ65" s="15"/>
      <c r="FPA65" s="15"/>
      <c r="FPB65" s="15"/>
      <c r="FPC65" s="15"/>
      <c r="FPD65" s="15"/>
      <c r="FPE65" s="15"/>
      <c r="FPF65" s="15"/>
      <c r="FPG65" s="15"/>
      <c r="FPH65" s="15"/>
      <c r="FPI65" s="15"/>
      <c r="FPJ65" s="15"/>
      <c r="FPK65" s="15"/>
      <c r="FPL65" s="15"/>
      <c r="FPM65" s="15"/>
      <c r="FPN65" s="15"/>
      <c r="FPO65" s="15"/>
      <c r="FPP65" s="15"/>
      <c r="FPQ65" s="15"/>
      <c r="FPR65" s="15"/>
      <c r="FPS65" s="15"/>
      <c r="FPT65" s="15"/>
      <c r="FPU65" s="15"/>
      <c r="FPV65" s="15"/>
      <c r="FPW65" s="15"/>
      <c r="FPX65" s="15"/>
      <c r="FPY65" s="15"/>
      <c r="FPZ65" s="15"/>
      <c r="FQA65" s="15"/>
      <c r="FQB65" s="15"/>
      <c r="FQC65" s="15"/>
      <c r="FQD65" s="15"/>
      <c r="FQE65" s="15"/>
      <c r="FQF65" s="15"/>
      <c r="FQG65" s="15"/>
      <c r="FQH65" s="15"/>
      <c r="FQI65" s="15"/>
      <c r="FQJ65" s="15"/>
      <c r="FQK65" s="15"/>
      <c r="FQL65" s="15"/>
      <c r="FQM65" s="15"/>
      <c r="FQN65" s="15"/>
      <c r="FQO65" s="15"/>
      <c r="FQP65" s="15"/>
      <c r="FQQ65" s="15"/>
      <c r="FQR65" s="15"/>
      <c r="FQS65" s="15"/>
      <c r="FQT65" s="15"/>
      <c r="FQU65" s="15"/>
      <c r="FQV65" s="15"/>
      <c r="FQW65" s="15"/>
      <c r="FQX65" s="15"/>
      <c r="FQY65" s="15"/>
      <c r="FQZ65" s="15"/>
      <c r="FRA65" s="15"/>
      <c r="FRB65" s="15"/>
      <c r="FRC65" s="15"/>
      <c r="FRD65" s="15"/>
      <c r="FRE65" s="15"/>
      <c r="FRF65" s="15"/>
      <c r="FRG65" s="15"/>
      <c r="FRH65" s="15"/>
      <c r="FRI65" s="15"/>
      <c r="FRJ65" s="15"/>
      <c r="FRK65" s="15"/>
      <c r="FRL65" s="15"/>
      <c r="FRM65" s="15"/>
      <c r="FRN65" s="15"/>
      <c r="FRO65" s="15"/>
      <c r="FRP65" s="15"/>
      <c r="FRQ65" s="15"/>
      <c r="FRR65" s="15"/>
      <c r="FRS65" s="15"/>
      <c r="FRT65" s="15"/>
      <c r="FRU65" s="15"/>
      <c r="FRV65" s="15"/>
      <c r="FRW65" s="15"/>
      <c r="FRX65" s="15"/>
      <c r="FRY65" s="15"/>
      <c r="FRZ65" s="15"/>
      <c r="FSA65" s="15"/>
      <c r="FSB65" s="15"/>
      <c r="FSC65" s="15"/>
      <c r="FSD65" s="15"/>
      <c r="FSE65" s="15"/>
      <c r="FSF65" s="15"/>
      <c r="FSG65" s="15"/>
      <c r="FSH65" s="15"/>
      <c r="FSI65" s="15"/>
      <c r="FSJ65" s="15"/>
      <c r="FSK65" s="15"/>
      <c r="FSL65" s="15"/>
      <c r="FSM65" s="15"/>
      <c r="FSN65" s="15"/>
      <c r="FSO65" s="15"/>
      <c r="FSP65" s="15"/>
      <c r="FSQ65" s="15"/>
      <c r="FSR65" s="15"/>
      <c r="FSS65" s="15"/>
      <c r="FST65" s="15"/>
      <c r="FSU65" s="15"/>
      <c r="FSV65" s="15"/>
      <c r="FSW65" s="15"/>
      <c r="FSX65" s="15"/>
      <c r="FSY65" s="15"/>
      <c r="FSZ65" s="15"/>
      <c r="FTA65" s="15"/>
      <c r="FTB65" s="15"/>
      <c r="FTC65" s="15"/>
      <c r="FTD65" s="15"/>
      <c r="FTE65" s="15"/>
      <c r="FTF65" s="15"/>
      <c r="FTG65" s="15"/>
      <c r="FTH65" s="15"/>
      <c r="FTI65" s="15"/>
      <c r="FTJ65" s="15"/>
      <c r="FTK65" s="15"/>
      <c r="FTL65" s="15"/>
      <c r="FTM65" s="15"/>
      <c r="FTN65" s="15"/>
      <c r="FTO65" s="15"/>
      <c r="FTP65" s="15"/>
      <c r="FTQ65" s="15"/>
      <c r="FTR65" s="15"/>
      <c r="FTS65" s="15"/>
      <c r="FTT65" s="15"/>
      <c r="FTU65" s="15"/>
      <c r="FTV65" s="15"/>
      <c r="FTW65" s="15"/>
      <c r="FTX65" s="15"/>
      <c r="FTY65" s="15"/>
      <c r="FTZ65" s="15"/>
      <c r="FUA65" s="15"/>
      <c r="FUB65" s="15"/>
      <c r="FUC65" s="15"/>
      <c r="FUD65" s="15"/>
      <c r="FUE65" s="15"/>
      <c r="FUF65" s="15"/>
      <c r="FUG65" s="15"/>
      <c r="FUH65" s="15"/>
      <c r="FUI65" s="15"/>
      <c r="FUJ65" s="15"/>
      <c r="FUK65" s="15"/>
      <c r="FUL65" s="15"/>
      <c r="FUM65" s="15"/>
      <c r="FUN65" s="15"/>
      <c r="FUO65" s="15"/>
      <c r="FUP65" s="15"/>
      <c r="FUQ65" s="15"/>
      <c r="FUR65" s="15"/>
      <c r="FUS65" s="15"/>
      <c r="FUT65" s="15"/>
      <c r="FUU65" s="15"/>
      <c r="FUV65" s="15"/>
      <c r="FUW65" s="15"/>
      <c r="FUX65" s="15"/>
      <c r="FUY65" s="15"/>
      <c r="FUZ65" s="15"/>
      <c r="FVA65" s="15"/>
      <c r="FVB65" s="15"/>
      <c r="FVC65" s="15"/>
      <c r="FVD65" s="15"/>
      <c r="FVE65" s="15"/>
      <c r="FVF65" s="15"/>
      <c r="FVG65" s="15"/>
      <c r="FVH65" s="15"/>
      <c r="FVI65" s="15"/>
      <c r="FVJ65" s="15"/>
      <c r="FVK65" s="15"/>
      <c r="FVL65" s="15"/>
      <c r="FVM65" s="15"/>
      <c r="FVN65" s="15"/>
      <c r="FVO65" s="15"/>
      <c r="FVP65" s="15"/>
      <c r="FVQ65" s="15"/>
      <c r="FVR65" s="15"/>
      <c r="FVS65" s="15"/>
      <c r="FVT65" s="15"/>
      <c r="FVU65" s="15"/>
      <c r="FVV65" s="15"/>
      <c r="FVW65" s="15"/>
      <c r="FVX65" s="15"/>
      <c r="FVY65" s="15"/>
      <c r="FVZ65" s="15"/>
      <c r="FWA65" s="15"/>
      <c r="FWB65" s="15"/>
      <c r="FWC65" s="15"/>
      <c r="FWD65" s="15"/>
      <c r="FWE65" s="15"/>
      <c r="FWF65" s="15"/>
      <c r="FWG65" s="15"/>
      <c r="FWH65" s="15"/>
      <c r="FWI65" s="15"/>
      <c r="FWJ65" s="15"/>
      <c r="FWK65" s="15"/>
      <c r="FWL65" s="15"/>
      <c r="FWM65" s="15"/>
      <c r="FWN65" s="15"/>
      <c r="FWO65" s="15"/>
      <c r="FWP65" s="15"/>
      <c r="FWQ65" s="15"/>
      <c r="FWR65" s="15"/>
      <c r="FWS65" s="15"/>
      <c r="FWT65" s="15"/>
      <c r="FWU65" s="15"/>
      <c r="FWV65" s="15"/>
      <c r="FWW65" s="15"/>
      <c r="FWX65" s="15"/>
      <c r="FWY65" s="15"/>
      <c r="FWZ65" s="15"/>
      <c r="FXA65" s="15"/>
      <c r="FXB65" s="15"/>
      <c r="FXC65" s="15"/>
      <c r="FXD65" s="15"/>
      <c r="FXE65" s="15"/>
      <c r="FXF65" s="15"/>
      <c r="FXG65" s="15"/>
      <c r="FXH65" s="15"/>
      <c r="FXI65" s="15"/>
      <c r="FXJ65" s="15"/>
      <c r="FXK65" s="15"/>
      <c r="FXL65" s="15"/>
      <c r="FXM65" s="15"/>
      <c r="FXN65" s="15"/>
      <c r="FXO65" s="15"/>
      <c r="FXP65" s="15"/>
      <c r="FXQ65" s="15"/>
      <c r="FXR65" s="15"/>
      <c r="FXS65" s="15"/>
      <c r="FXT65" s="15"/>
      <c r="FXU65" s="15"/>
      <c r="FXV65" s="15"/>
      <c r="FXW65" s="15"/>
      <c r="FXX65" s="15"/>
      <c r="FXY65" s="15"/>
      <c r="FXZ65" s="15"/>
      <c r="FYA65" s="15"/>
      <c r="FYB65" s="15"/>
      <c r="FYC65" s="15"/>
      <c r="FYD65" s="15"/>
      <c r="FYE65" s="15"/>
      <c r="FYF65" s="15"/>
      <c r="FYG65" s="15"/>
      <c r="FYH65" s="15"/>
      <c r="FYI65" s="15"/>
      <c r="FYJ65" s="15"/>
      <c r="FYK65" s="15"/>
      <c r="FYL65" s="15"/>
      <c r="FYM65" s="15"/>
      <c r="FYN65" s="15"/>
      <c r="FYO65" s="15"/>
      <c r="FYP65" s="15"/>
      <c r="FYQ65" s="15"/>
      <c r="FYR65" s="15"/>
      <c r="FYS65" s="15"/>
      <c r="FYT65" s="15"/>
      <c r="FYU65" s="15"/>
      <c r="FYV65" s="15"/>
      <c r="FYW65" s="15"/>
      <c r="FYX65" s="15"/>
      <c r="FYY65" s="15"/>
      <c r="FYZ65" s="15"/>
      <c r="FZA65" s="15"/>
      <c r="FZB65" s="15"/>
      <c r="FZC65" s="15"/>
      <c r="FZD65" s="15"/>
      <c r="FZE65" s="15"/>
      <c r="FZF65" s="15"/>
      <c r="FZG65" s="15"/>
      <c r="FZH65" s="15"/>
      <c r="FZI65" s="15"/>
      <c r="FZJ65" s="15"/>
      <c r="FZK65" s="15"/>
      <c r="FZL65" s="15"/>
      <c r="FZM65" s="15"/>
      <c r="FZN65" s="15"/>
      <c r="FZO65" s="15"/>
      <c r="FZP65" s="15"/>
      <c r="FZQ65" s="15"/>
      <c r="FZR65" s="15"/>
      <c r="FZS65" s="15"/>
      <c r="FZT65" s="15"/>
      <c r="FZU65" s="15"/>
      <c r="FZV65" s="15"/>
      <c r="FZW65" s="15"/>
      <c r="FZX65" s="15"/>
      <c r="FZY65" s="15"/>
      <c r="FZZ65" s="15"/>
      <c r="GAA65" s="15"/>
      <c r="GAB65" s="15"/>
      <c r="GAC65" s="15"/>
      <c r="GAD65" s="15"/>
      <c r="GAE65" s="15"/>
      <c r="GAF65" s="15"/>
      <c r="GAG65" s="15"/>
      <c r="GAH65" s="15"/>
      <c r="GAI65" s="15"/>
      <c r="GAJ65" s="15"/>
      <c r="GAK65" s="15"/>
      <c r="GAL65" s="15"/>
      <c r="GAM65" s="15"/>
      <c r="GAN65" s="15"/>
      <c r="GAO65" s="15"/>
      <c r="GAP65" s="15"/>
      <c r="GAQ65" s="15"/>
      <c r="GAR65" s="15"/>
      <c r="GAS65" s="15"/>
      <c r="GAT65" s="15"/>
      <c r="GAU65" s="15"/>
      <c r="GAV65" s="15"/>
      <c r="GAW65" s="15"/>
      <c r="GAX65" s="15"/>
      <c r="GAY65" s="15"/>
      <c r="GAZ65" s="15"/>
      <c r="GBA65" s="15"/>
      <c r="GBB65" s="15"/>
      <c r="GBC65" s="15"/>
      <c r="GBD65" s="15"/>
      <c r="GBE65" s="15"/>
      <c r="GBF65" s="15"/>
      <c r="GBG65" s="15"/>
      <c r="GBH65" s="15"/>
      <c r="GBI65" s="15"/>
      <c r="GBJ65" s="15"/>
      <c r="GBK65" s="15"/>
      <c r="GBL65" s="15"/>
      <c r="GBM65" s="15"/>
      <c r="GBN65" s="15"/>
      <c r="GBO65" s="15"/>
      <c r="GBP65" s="15"/>
      <c r="GBQ65" s="15"/>
      <c r="GBR65" s="15"/>
      <c r="GBS65" s="15"/>
      <c r="GBT65" s="15"/>
      <c r="GBU65" s="15"/>
      <c r="GBV65" s="15"/>
      <c r="GBW65" s="15"/>
      <c r="GBX65" s="15"/>
      <c r="GBY65" s="15"/>
      <c r="GBZ65" s="15"/>
      <c r="GCA65" s="15"/>
      <c r="GCB65" s="15"/>
      <c r="GCC65" s="15"/>
      <c r="GCD65" s="15"/>
      <c r="GCE65" s="15"/>
      <c r="GCF65" s="15"/>
      <c r="GCG65" s="15"/>
      <c r="GCH65" s="15"/>
      <c r="GCI65" s="15"/>
      <c r="GCJ65" s="15"/>
      <c r="GCK65" s="15"/>
      <c r="GCL65" s="15"/>
      <c r="GCM65" s="15"/>
      <c r="GCN65" s="15"/>
      <c r="GCO65" s="15"/>
      <c r="GCP65" s="15"/>
      <c r="GCQ65" s="15"/>
      <c r="GCR65" s="15"/>
      <c r="GCS65" s="15"/>
      <c r="GCT65" s="15"/>
      <c r="GCU65" s="15"/>
      <c r="GCV65" s="15"/>
      <c r="GCW65" s="15"/>
      <c r="GCX65" s="15"/>
      <c r="GCY65" s="15"/>
      <c r="GCZ65" s="15"/>
      <c r="GDA65" s="15"/>
      <c r="GDB65" s="15"/>
      <c r="GDC65" s="15"/>
      <c r="GDD65" s="15"/>
      <c r="GDE65" s="15"/>
      <c r="GDF65" s="15"/>
      <c r="GDG65" s="15"/>
      <c r="GDH65" s="15"/>
      <c r="GDI65" s="15"/>
      <c r="GDJ65" s="15"/>
      <c r="GDK65" s="15"/>
      <c r="GDL65" s="15"/>
      <c r="GDM65" s="15"/>
      <c r="GDN65" s="15"/>
      <c r="GDO65" s="15"/>
      <c r="GDP65" s="15"/>
      <c r="GDQ65" s="15"/>
      <c r="GDR65" s="15"/>
      <c r="GDS65" s="15"/>
      <c r="GDT65" s="15"/>
      <c r="GDU65" s="15"/>
      <c r="GDV65" s="15"/>
      <c r="GDW65" s="15"/>
      <c r="GDX65" s="15"/>
      <c r="GDY65" s="15"/>
      <c r="GDZ65" s="15"/>
      <c r="GEA65" s="15"/>
      <c r="GEB65" s="15"/>
      <c r="GEC65" s="15"/>
      <c r="GED65" s="15"/>
      <c r="GEE65" s="15"/>
      <c r="GEF65" s="15"/>
      <c r="GEG65" s="15"/>
      <c r="GEH65" s="15"/>
      <c r="GEI65" s="15"/>
      <c r="GEJ65" s="15"/>
      <c r="GEK65" s="15"/>
      <c r="GEL65" s="15"/>
      <c r="GEM65" s="15"/>
      <c r="GEN65" s="15"/>
      <c r="GEO65" s="15"/>
      <c r="GEP65" s="15"/>
      <c r="GEQ65" s="15"/>
      <c r="GER65" s="15"/>
      <c r="GES65" s="15"/>
      <c r="GET65" s="15"/>
      <c r="GEU65" s="15"/>
      <c r="GEV65" s="15"/>
      <c r="GEW65" s="15"/>
      <c r="GEX65" s="15"/>
      <c r="GEY65" s="15"/>
      <c r="GEZ65" s="15"/>
      <c r="GFA65" s="15"/>
      <c r="GFB65" s="15"/>
      <c r="GFC65" s="15"/>
      <c r="GFD65" s="15"/>
      <c r="GFE65" s="15"/>
      <c r="GFF65" s="15"/>
      <c r="GFG65" s="15"/>
      <c r="GFH65" s="15"/>
      <c r="GFI65" s="15"/>
      <c r="GFJ65" s="15"/>
      <c r="GFK65" s="15"/>
      <c r="GFL65" s="15"/>
      <c r="GFM65" s="15"/>
      <c r="GFN65" s="15"/>
      <c r="GFO65" s="15"/>
      <c r="GFP65" s="15"/>
      <c r="GFQ65" s="15"/>
      <c r="GFR65" s="15"/>
      <c r="GFS65" s="15"/>
      <c r="GFT65" s="15"/>
      <c r="GFU65" s="15"/>
      <c r="GFV65" s="15"/>
      <c r="GFW65" s="15"/>
      <c r="GFX65" s="15"/>
      <c r="GFY65" s="15"/>
      <c r="GFZ65" s="15"/>
      <c r="GGA65" s="15"/>
      <c r="GGB65" s="15"/>
      <c r="GGC65" s="15"/>
      <c r="GGD65" s="15"/>
      <c r="GGE65" s="15"/>
      <c r="GGF65" s="15"/>
      <c r="GGG65" s="15"/>
      <c r="GGH65" s="15"/>
      <c r="GGI65" s="15"/>
      <c r="GGJ65" s="15"/>
      <c r="GGK65" s="15"/>
      <c r="GGL65" s="15"/>
      <c r="GGM65" s="15"/>
      <c r="GGN65" s="15"/>
      <c r="GGO65" s="15"/>
      <c r="GGP65" s="15"/>
      <c r="GGQ65" s="15"/>
      <c r="GGR65" s="15"/>
      <c r="GGS65" s="15"/>
      <c r="GGT65" s="15"/>
      <c r="GGU65" s="15"/>
      <c r="GGV65" s="15"/>
      <c r="GGW65" s="15"/>
      <c r="GGX65" s="15"/>
      <c r="GGY65" s="15"/>
      <c r="GGZ65" s="15"/>
      <c r="GHA65" s="15"/>
      <c r="GHB65" s="15"/>
      <c r="GHC65" s="15"/>
      <c r="GHD65" s="15"/>
      <c r="GHE65" s="15"/>
      <c r="GHF65" s="15"/>
      <c r="GHG65" s="15"/>
      <c r="GHH65" s="15"/>
      <c r="GHI65" s="15"/>
      <c r="GHJ65" s="15"/>
      <c r="GHK65" s="15"/>
      <c r="GHL65" s="15"/>
      <c r="GHM65" s="15"/>
      <c r="GHN65" s="15"/>
      <c r="GHO65" s="15"/>
      <c r="GHP65" s="15"/>
      <c r="GHQ65" s="15"/>
      <c r="GHR65" s="15"/>
      <c r="GHS65" s="15"/>
      <c r="GHT65" s="15"/>
      <c r="GHU65" s="15"/>
      <c r="GHV65" s="15"/>
      <c r="GHW65" s="15"/>
      <c r="GHX65" s="15"/>
      <c r="GHY65" s="15"/>
      <c r="GHZ65" s="15"/>
      <c r="GIA65" s="15"/>
      <c r="GIB65" s="15"/>
      <c r="GIC65" s="15"/>
      <c r="GID65" s="15"/>
      <c r="GIE65" s="15"/>
      <c r="GIF65" s="15"/>
      <c r="GIG65" s="15"/>
      <c r="GIH65" s="15"/>
      <c r="GII65" s="15"/>
      <c r="GIJ65" s="15"/>
      <c r="GIK65" s="15"/>
      <c r="GIL65" s="15"/>
      <c r="GIM65" s="15"/>
      <c r="GIN65" s="15"/>
      <c r="GIO65" s="15"/>
      <c r="GIP65" s="15"/>
      <c r="GIQ65" s="15"/>
      <c r="GIR65" s="15"/>
      <c r="GIS65" s="15"/>
      <c r="GIT65" s="15"/>
      <c r="GIU65" s="15"/>
      <c r="GIV65" s="15"/>
      <c r="GIW65" s="15"/>
      <c r="GIX65" s="15"/>
      <c r="GIY65" s="15"/>
      <c r="GIZ65" s="15"/>
      <c r="GJA65" s="15"/>
      <c r="GJB65" s="15"/>
      <c r="GJC65" s="15"/>
      <c r="GJD65" s="15"/>
      <c r="GJE65" s="15"/>
      <c r="GJF65" s="15"/>
      <c r="GJG65" s="15"/>
      <c r="GJH65" s="15"/>
      <c r="GJI65" s="15"/>
      <c r="GJJ65" s="15"/>
      <c r="GJK65" s="15"/>
      <c r="GJL65" s="15"/>
      <c r="GJM65" s="15"/>
      <c r="GJN65" s="15"/>
      <c r="GJO65" s="15"/>
      <c r="GJP65" s="15"/>
      <c r="GJQ65" s="15"/>
      <c r="GJR65" s="15"/>
      <c r="GJS65" s="15"/>
      <c r="GJT65" s="15"/>
      <c r="GJU65" s="15"/>
      <c r="GJV65" s="15"/>
      <c r="GJW65" s="15"/>
      <c r="GJX65" s="15"/>
      <c r="GJY65" s="15"/>
      <c r="GJZ65" s="15"/>
      <c r="GKA65" s="15"/>
      <c r="GKB65" s="15"/>
      <c r="GKC65" s="15"/>
      <c r="GKD65" s="15"/>
      <c r="GKE65" s="15"/>
      <c r="GKF65" s="15"/>
      <c r="GKG65" s="15"/>
      <c r="GKH65" s="15"/>
      <c r="GKI65" s="15"/>
      <c r="GKJ65" s="15"/>
      <c r="GKK65" s="15"/>
      <c r="GKL65" s="15"/>
      <c r="GKM65" s="15"/>
      <c r="GKN65" s="15"/>
      <c r="GKO65" s="15"/>
      <c r="GKP65" s="15"/>
      <c r="GKQ65" s="15"/>
      <c r="GKR65" s="15"/>
      <c r="GKS65" s="15"/>
      <c r="GKT65" s="15"/>
      <c r="GKU65" s="15"/>
      <c r="GKV65" s="15"/>
      <c r="GKW65" s="15"/>
      <c r="GKX65" s="15"/>
      <c r="GKY65" s="15"/>
      <c r="GKZ65" s="15"/>
      <c r="GLA65" s="15"/>
      <c r="GLB65" s="15"/>
      <c r="GLC65" s="15"/>
      <c r="GLD65" s="15"/>
      <c r="GLE65" s="15"/>
      <c r="GLF65" s="15"/>
      <c r="GLG65" s="15"/>
      <c r="GLH65" s="15"/>
      <c r="GLI65" s="15"/>
      <c r="GLJ65" s="15"/>
      <c r="GLK65" s="15"/>
      <c r="GLL65" s="15"/>
      <c r="GLM65" s="15"/>
      <c r="GLN65" s="15"/>
      <c r="GLO65" s="15"/>
      <c r="GLP65" s="15"/>
      <c r="GLQ65" s="15"/>
      <c r="GLR65" s="15"/>
      <c r="GLS65" s="15"/>
      <c r="GLT65" s="15"/>
      <c r="GLU65" s="15"/>
      <c r="GLV65" s="15"/>
      <c r="GLW65" s="15"/>
      <c r="GLX65" s="15"/>
      <c r="GLY65" s="15"/>
      <c r="GLZ65" s="15"/>
      <c r="GMA65" s="15"/>
      <c r="GMB65" s="15"/>
      <c r="GMC65" s="15"/>
      <c r="GMD65" s="15"/>
      <c r="GME65" s="15"/>
      <c r="GMF65" s="15"/>
      <c r="GMG65" s="15"/>
      <c r="GMH65" s="15"/>
      <c r="GMI65" s="15"/>
      <c r="GMJ65" s="15"/>
      <c r="GMK65" s="15"/>
      <c r="GML65" s="15"/>
      <c r="GMM65" s="15"/>
      <c r="GMN65" s="15"/>
      <c r="GMO65" s="15"/>
      <c r="GMP65" s="15"/>
      <c r="GMQ65" s="15"/>
      <c r="GMR65" s="15"/>
      <c r="GMS65" s="15"/>
      <c r="GMT65" s="15"/>
      <c r="GMU65" s="15"/>
      <c r="GMV65" s="15"/>
      <c r="GMW65" s="15"/>
      <c r="GMX65" s="15"/>
      <c r="GMY65" s="15"/>
      <c r="GMZ65" s="15"/>
      <c r="GNA65" s="15"/>
      <c r="GNB65" s="15"/>
      <c r="GNC65" s="15"/>
      <c r="GND65" s="15"/>
      <c r="GNE65" s="15"/>
      <c r="GNF65" s="15"/>
      <c r="GNG65" s="15"/>
      <c r="GNH65" s="15"/>
      <c r="GNI65" s="15"/>
      <c r="GNJ65" s="15"/>
      <c r="GNK65" s="15"/>
      <c r="GNL65" s="15"/>
      <c r="GNM65" s="15"/>
      <c r="GNN65" s="15"/>
      <c r="GNO65" s="15"/>
      <c r="GNP65" s="15"/>
      <c r="GNQ65" s="15"/>
      <c r="GNR65" s="15"/>
      <c r="GNS65" s="15"/>
      <c r="GNT65" s="15"/>
      <c r="GNU65" s="15"/>
      <c r="GNV65" s="15"/>
      <c r="GNW65" s="15"/>
      <c r="GNX65" s="15"/>
      <c r="GNY65" s="15"/>
      <c r="GNZ65" s="15"/>
      <c r="GOA65" s="15"/>
      <c r="GOB65" s="15"/>
      <c r="GOC65" s="15"/>
      <c r="GOD65" s="15"/>
      <c r="GOE65" s="15"/>
      <c r="GOF65" s="15"/>
      <c r="GOG65" s="15"/>
      <c r="GOH65" s="15"/>
      <c r="GOI65" s="15"/>
      <c r="GOJ65" s="15"/>
      <c r="GOK65" s="15"/>
      <c r="GOL65" s="15"/>
      <c r="GOM65" s="15"/>
      <c r="GON65" s="15"/>
      <c r="GOO65" s="15"/>
      <c r="GOP65" s="15"/>
      <c r="GOQ65" s="15"/>
      <c r="GOR65" s="15"/>
      <c r="GOS65" s="15"/>
      <c r="GOT65" s="15"/>
      <c r="GOU65" s="15"/>
      <c r="GOV65" s="15"/>
      <c r="GOW65" s="15"/>
      <c r="GOX65" s="15"/>
      <c r="GOY65" s="15"/>
      <c r="GOZ65" s="15"/>
      <c r="GPA65" s="15"/>
      <c r="GPB65" s="15"/>
      <c r="GPC65" s="15"/>
      <c r="GPD65" s="15"/>
      <c r="GPE65" s="15"/>
      <c r="GPF65" s="15"/>
      <c r="GPG65" s="15"/>
      <c r="GPH65" s="15"/>
      <c r="GPI65" s="15"/>
      <c r="GPJ65" s="15"/>
      <c r="GPK65" s="15"/>
      <c r="GPL65" s="15"/>
      <c r="GPM65" s="15"/>
      <c r="GPN65" s="15"/>
      <c r="GPO65" s="15"/>
      <c r="GPP65" s="15"/>
      <c r="GPQ65" s="15"/>
      <c r="GPR65" s="15"/>
      <c r="GPS65" s="15"/>
      <c r="GPT65" s="15"/>
      <c r="GPU65" s="15"/>
      <c r="GPV65" s="15"/>
      <c r="GPW65" s="15"/>
      <c r="GPX65" s="15"/>
      <c r="GPY65" s="15"/>
      <c r="GPZ65" s="15"/>
      <c r="GQA65" s="15"/>
      <c r="GQB65" s="15"/>
      <c r="GQC65" s="15"/>
      <c r="GQD65" s="15"/>
      <c r="GQE65" s="15"/>
      <c r="GQF65" s="15"/>
      <c r="GQG65" s="15"/>
      <c r="GQH65" s="15"/>
      <c r="GQI65" s="15"/>
      <c r="GQJ65" s="15"/>
      <c r="GQK65" s="15"/>
      <c r="GQL65" s="15"/>
      <c r="GQM65" s="15"/>
      <c r="GQN65" s="15"/>
      <c r="GQO65" s="15"/>
      <c r="GQP65" s="15"/>
      <c r="GQQ65" s="15"/>
      <c r="GQR65" s="15"/>
      <c r="GQS65" s="15"/>
      <c r="GQT65" s="15"/>
      <c r="GQU65" s="15"/>
      <c r="GQV65" s="15"/>
      <c r="GQW65" s="15"/>
      <c r="GQX65" s="15"/>
      <c r="GQY65" s="15"/>
      <c r="GQZ65" s="15"/>
      <c r="GRA65" s="15"/>
      <c r="GRB65" s="15"/>
      <c r="GRC65" s="15"/>
      <c r="GRD65" s="15"/>
      <c r="GRE65" s="15"/>
      <c r="GRF65" s="15"/>
      <c r="GRG65" s="15"/>
      <c r="GRH65" s="15"/>
      <c r="GRI65" s="15"/>
      <c r="GRJ65" s="15"/>
      <c r="GRK65" s="15"/>
      <c r="GRL65" s="15"/>
      <c r="GRM65" s="15"/>
      <c r="GRN65" s="15"/>
      <c r="GRO65" s="15"/>
      <c r="GRP65" s="15"/>
      <c r="GRQ65" s="15"/>
      <c r="GRR65" s="15"/>
      <c r="GRS65" s="15"/>
      <c r="GRT65" s="15"/>
      <c r="GRU65" s="15"/>
      <c r="GRV65" s="15"/>
      <c r="GRW65" s="15"/>
      <c r="GRX65" s="15"/>
      <c r="GRY65" s="15"/>
      <c r="GRZ65" s="15"/>
      <c r="GSA65" s="15"/>
      <c r="GSB65" s="15"/>
      <c r="GSC65" s="15"/>
      <c r="GSD65" s="15"/>
      <c r="GSE65" s="15"/>
      <c r="GSF65" s="15"/>
      <c r="GSG65" s="15"/>
      <c r="GSH65" s="15"/>
      <c r="GSI65" s="15"/>
      <c r="GSJ65" s="15"/>
      <c r="GSK65" s="15"/>
      <c r="GSL65" s="15"/>
      <c r="GSM65" s="15"/>
      <c r="GSN65" s="15"/>
      <c r="GSO65" s="15"/>
      <c r="GSP65" s="15"/>
      <c r="GSQ65" s="15"/>
      <c r="GSR65" s="15"/>
      <c r="GSS65" s="15"/>
      <c r="GST65" s="15"/>
      <c r="GSU65" s="15"/>
      <c r="GSV65" s="15"/>
      <c r="GSW65" s="15"/>
      <c r="GSX65" s="15"/>
      <c r="GSY65" s="15"/>
      <c r="GSZ65" s="15"/>
      <c r="GTA65" s="15"/>
      <c r="GTB65" s="15"/>
      <c r="GTC65" s="15"/>
      <c r="GTD65" s="15"/>
      <c r="GTE65" s="15"/>
      <c r="GTF65" s="15"/>
      <c r="GTG65" s="15"/>
      <c r="GTH65" s="15"/>
      <c r="GTI65" s="15"/>
      <c r="GTJ65" s="15"/>
      <c r="GTK65" s="15"/>
      <c r="GTL65" s="15"/>
      <c r="GTM65" s="15"/>
      <c r="GTN65" s="15"/>
      <c r="GTO65" s="15"/>
      <c r="GTP65" s="15"/>
      <c r="GTQ65" s="15"/>
      <c r="GTR65" s="15"/>
      <c r="GTS65" s="15"/>
      <c r="GTT65" s="15"/>
      <c r="GTU65" s="15"/>
      <c r="GTV65" s="15"/>
      <c r="GTW65" s="15"/>
      <c r="GTX65" s="15"/>
      <c r="GTY65" s="15"/>
      <c r="GTZ65" s="15"/>
      <c r="GUA65" s="15"/>
      <c r="GUB65" s="15"/>
      <c r="GUC65" s="15"/>
      <c r="GUD65" s="15"/>
      <c r="GUE65" s="15"/>
      <c r="GUF65" s="15"/>
      <c r="GUG65" s="15"/>
      <c r="GUH65" s="15"/>
      <c r="GUI65" s="15"/>
      <c r="GUJ65" s="15"/>
      <c r="GUK65" s="15"/>
      <c r="GUL65" s="15"/>
      <c r="GUM65" s="15"/>
      <c r="GUN65" s="15"/>
      <c r="GUO65" s="15"/>
      <c r="GUP65" s="15"/>
      <c r="GUQ65" s="15"/>
      <c r="GUR65" s="15"/>
      <c r="GUS65" s="15"/>
      <c r="GUT65" s="15"/>
      <c r="GUU65" s="15"/>
      <c r="GUV65" s="15"/>
      <c r="GUW65" s="15"/>
      <c r="GUX65" s="15"/>
      <c r="GUY65" s="15"/>
      <c r="GUZ65" s="15"/>
      <c r="GVA65" s="15"/>
      <c r="GVB65" s="15"/>
      <c r="GVC65" s="15"/>
      <c r="GVD65" s="15"/>
      <c r="GVE65" s="15"/>
      <c r="GVF65" s="15"/>
      <c r="GVG65" s="15"/>
      <c r="GVH65" s="15"/>
      <c r="GVI65" s="15"/>
      <c r="GVJ65" s="15"/>
      <c r="GVK65" s="15"/>
      <c r="GVL65" s="15"/>
      <c r="GVM65" s="15"/>
      <c r="GVN65" s="15"/>
      <c r="GVO65" s="15"/>
      <c r="GVP65" s="15"/>
      <c r="GVQ65" s="15"/>
      <c r="GVR65" s="15"/>
      <c r="GVS65" s="15"/>
      <c r="GVT65" s="15"/>
      <c r="GVU65" s="15"/>
      <c r="GVV65" s="15"/>
      <c r="GVW65" s="15"/>
      <c r="GVX65" s="15"/>
      <c r="GVY65" s="15"/>
      <c r="GVZ65" s="15"/>
      <c r="GWA65" s="15"/>
      <c r="GWB65" s="15"/>
      <c r="GWC65" s="15"/>
      <c r="GWD65" s="15"/>
      <c r="GWE65" s="15"/>
      <c r="GWF65" s="15"/>
      <c r="GWG65" s="15"/>
      <c r="GWH65" s="15"/>
      <c r="GWI65" s="15"/>
      <c r="GWJ65" s="15"/>
      <c r="GWK65" s="15"/>
      <c r="GWL65" s="15"/>
      <c r="GWM65" s="15"/>
      <c r="GWN65" s="15"/>
      <c r="GWO65" s="15"/>
      <c r="GWP65" s="15"/>
      <c r="GWQ65" s="15"/>
      <c r="GWR65" s="15"/>
      <c r="GWS65" s="15"/>
      <c r="GWT65" s="15"/>
      <c r="GWU65" s="15"/>
      <c r="GWV65" s="15"/>
      <c r="GWW65" s="15"/>
      <c r="GWX65" s="15"/>
      <c r="GWY65" s="15"/>
      <c r="GWZ65" s="15"/>
      <c r="GXA65" s="15"/>
      <c r="GXB65" s="15"/>
      <c r="GXC65" s="15"/>
      <c r="GXD65" s="15"/>
      <c r="GXE65" s="15"/>
      <c r="GXF65" s="15"/>
      <c r="GXG65" s="15"/>
      <c r="GXH65" s="15"/>
      <c r="GXI65" s="15"/>
      <c r="GXJ65" s="15"/>
      <c r="GXK65" s="15"/>
      <c r="GXL65" s="15"/>
      <c r="GXM65" s="15"/>
      <c r="GXN65" s="15"/>
      <c r="GXO65" s="15"/>
      <c r="GXP65" s="15"/>
      <c r="GXQ65" s="15"/>
      <c r="GXR65" s="15"/>
      <c r="GXS65" s="15"/>
      <c r="GXT65" s="15"/>
      <c r="GXU65" s="15"/>
      <c r="GXV65" s="15"/>
      <c r="GXW65" s="15"/>
      <c r="GXX65" s="15"/>
      <c r="GXY65" s="15"/>
      <c r="GXZ65" s="15"/>
      <c r="GYA65" s="15"/>
      <c r="GYB65" s="15"/>
      <c r="GYC65" s="15"/>
      <c r="GYD65" s="15"/>
      <c r="GYE65" s="15"/>
      <c r="GYF65" s="15"/>
      <c r="GYG65" s="15"/>
      <c r="GYH65" s="15"/>
      <c r="GYI65" s="15"/>
      <c r="GYJ65" s="15"/>
      <c r="GYK65" s="15"/>
      <c r="GYL65" s="15"/>
      <c r="GYM65" s="15"/>
      <c r="GYN65" s="15"/>
      <c r="GYO65" s="15"/>
      <c r="GYP65" s="15"/>
      <c r="GYQ65" s="15"/>
      <c r="GYR65" s="15"/>
      <c r="GYS65" s="15"/>
      <c r="GYT65" s="15"/>
      <c r="GYU65" s="15"/>
      <c r="GYV65" s="15"/>
      <c r="GYW65" s="15"/>
      <c r="GYX65" s="15"/>
      <c r="GYY65" s="15"/>
      <c r="GYZ65" s="15"/>
      <c r="GZA65" s="15"/>
      <c r="GZB65" s="15"/>
      <c r="GZC65" s="15"/>
      <c r="GZD65" s="15"/>
      <c r="GZE65" s="15"/>
      <c r="GZF65" s="15"/>
      <c r="GZG65" s="15"/>
      <c r="GZH65" s="15"/>
      <c r="GZI65" s="15"/>
      <c r="GZJ65" s="15"/>
      <c r="GZK65" s="15"/>
      <c r="GZL65" s="15"/>
      <c r="GZM65" s="15"/>
      <c r="GZN65" s="15"/>
      <c r="GZO65" s="15"/>
      <c r="GZP65" s="15"/>
      <c r="GZQ65" s="15"/>
      <c r="GZR65" s="15"/>
      <c r="GZS65" s="15"/>
      <c r="GZT65" s="15"/>
      <c r="GZU65" s="15"/>
      <c r="GZV65" s="15"/>
      <c r="GZW65" s="15"/>
      <c r="GZX65" s="15"/>
      <c r="GZY65" s="15"/>
      <c r="GZZ65" s="15"/>
      <c r="HAA65" s="15"/>
      <c r="HAB65" s="15"/>
      <c r="HAC65" s="15"/>
      <c r="HAD65" s="15"/>
      <c r="HAE65" s="15"/>
      <c r="HAF65" s="15"/>
      <c r="HAG65" s="15"/>
      <c r="HAH65" s="15"/>
      <c r="HAI65" s="15"/>
      <c r="HAJ65" s="15"/>
      <c r="HAK65" s="15"/>
      <c r="HAL65" s="15"/>
      <c r="HAM65" s="15"/>
      <c r="HAN65" s="15"/>
      <c r="HAO65" s="15"/>
      <c r="HAP65" s="15"/>
      <c r="HAQ65" s="15"/>
      <c r="HAR65" s="15"/>
      <c r="HAS65" s="15"/>
      <c r="HAT65" s="15"/>
      <c r="HAU65" s="15"/>
      <c r="HAV65" s="15"/>
      <c r="HAW65" s="15"/>
      <c r="HAX65" s="15"/>
      <c r="HAY65" s="15"/>
      <c r="HAZ65" s="15"/>
      <c r="HBA65" s="15"/>
      <c r="HBB65" s="15"/>
      <c r="HBC65" s="15"/>
      <c r="HBD65" s="15"/>
      <c r="HBE65" s="15"/>
      <c r="HBF65" s="15"/>
      <c r="HBG65" s="15"/>
      <c r="HBH65" s="15"/>
      <c r="HBI65" s="15"/>
      <c r="HBJ65" s="15"/>
      <c r="HBK65" s="15"/>
      <c r="HBL65" s="15"/>
      <c r="HBM65" s="15"/>
      <c r="HBN65" s="15"/>
      <c r="HBO65" s="15"/>
      <c r="HBP65" s="15"/>
      <c r="HBQ65" s="15"/>
      <c r="HBR65" s="15"/>
      <c r="HBS65" s="15"/>
      <c r="HBT65" s="15"/>
      <c r="HBU65" s="15"/>
      <c r="HBV65" s="15"/>
      <c r="HBW65" s="15"/>
      <c r="HBX65" s="15"/>
      <c r="HBY65" s="15"/>
      <c r="HBZ65" s="15"/>
      <c r="HCA65" s="15"/>
      <c r="HCB65" s="15"/>
      <c r="HCC65" s="15"/>
      <c r="HCD65" s="15"/>
      <c r="HCE65" s="15"/>
      <c r="HCF65" s="15"/>
      <c r="HCG65" s="15"/>
      <c r="HCH65" s="15"/>
      <c r="HCI65" s="15"/>
      <c r="HCJ65" s="15"/>
      <c r="HCK65" s="15"/>
      <c r="HCL65" s="15"/>
      <c r="HCM65" s="15"/>
      <c r="HCN65" s="15"/>
      <c r="HCO65" s="15"/>
      <c r="HCP65" s="15"/>
      <c r="HCQ65" s="15"/>
      <c r="HCR65" s="15"/>
      <c r="HCS65" s="15"/>
      <c r="HCT65" s="15"/>
      <c r="HCU65" s="15"/>
      <c r="HCV65" s="15"/>
      <c r="HCW65" s="15"/>
      <c r="HCX65" s="15"/>
      <c r="HCY65" s="15"/>
      <c r="HCZ65" s="15"/>
      <c r="HDA65" s="15"/>
      <c r="HDB65" s="15"/>
      <c r="HDC65" s="15"/>
      <c r="HDD65" s="15"/>
      <c r="HDE65" s="15"/>
      <c r="HDF65" s="15"/>
      <c r="HDG65" s="15"/>
      <c r="HDH65" s="15"/>
      <c r="HDI65" s="15"/>
      <c r="HDJ65" s="15"/>
      <c r="HDK65" s="15"/>
      <c r="HDL65" s="15"/>
      <c r="HDM65" s="15"/>
      <c r="HDN65" s="15"/>
      <c r="HDO65" s="15"/>
      <c r="HDP65" s="15"/>
      <c r="HDQ65" s="15"/>
      <c r="HDR65" s="15"/>
      <c r="HDS65" s="15"/>
      <c r="HDT65" s="15"/>
      <c r="HDU65" s="15"/>
      <c r="HDV65" s="15"/>
      <c r="HDW65" s="15"/>
      <c r="HDX65" s="15"/>
      <c r="HDY65" s="15"/>
      <c r="HDZ65" s="15"/>
      <c r="HEA65" s="15"/>
      <c r="HEB65" s="15"/>
      <c r="HEC65" s="15"/>
      <c r="HED65" s="15"/>
      <c r="HEE65" s="15"/>
      <c r="HEF65" s="15"/>
      <c r="HEG65" s="15"/>
      <c r="HEH65" s="15"/>
      <c r="HEI65" s="15"/>
      <c r="HEJ65" s="15"/>
      <c r="HEK65" s="15"/>
      <c r="HEL65" s="15"/>
      <c r="HEM65" s="15"/>
      <c r="HEN65" s="15"/>
      <c r="HEO65" s="15"/>
      <c r="HEP65" s="15"/>
      <c r="HEQ65" s="15"/>
      <c r="HER65" s="15"/>
      <c r="HES65" s="15"/>
      <c r="HET65" s="15"/>
      <c r="HEU65" s="15"/>
      <c r="HEV65" s="15"/>
      <c r="HEW65" s="15"/>
      <c r="HEX65" s="15"/>
      <c r="HEY65" s="15"/>
      <c r="HEZ65" s="15"/>
      <c r="HFA65" s="15"/>
      <c r="HFB65" s="15"/>
      <c r="HFC65" s="15"/>
      <c r="HFD65" s="15"/>
      <c r="HFE65" s="15"/>
      <c r="HFF65" s="15"/>
      <c r="HFG65" s="15"/>
      <c r="HFH65" s="15"/>
      <c r="HFI65" s="15"/>
      <c r="HFJ65" s="15"/>
      <c r="HFK65" s="15"/>
      <c r="HFL65" s="15"/>
      <c r="HFM65" s="15"/>
      <c r="HFN65" s="15"/>
      <c r="HFO65" s="15"/>
      <c r="HFP65" s="15"/>
      <c r="HFQ65" s="15"/>
      <c r="HFR65" s="15"/>
      <c r="HFS65" s="15"/>
      <c r="HFT65" s="15"/>
      <c r="HFU65" s="15"/>
      <c r="HFV65" s="15"/>
      <c r="HFW65" s="15"/>
      <c r="HFX65" s="15"/>
      <c r="HFY65" s="15"/>
      <c r="HFZ65" s="15"/>
      <c r="HGA65" s="15"/>
      <c r="HGB65" s="15"/>
      <c r="HGC65" s="15"/>
      <c r="HGD65" s="15"/>
      <c r="HGE65" s="15"/>
      <c r="HGF65" s="15"/>
      <c r="HGG65" s="15"/>
      <c r="HGH65" s="15"/>
      <c r="HGI65" s="15"/>
      <c r="HGJ65" s="15"/>
      <c r="HGK65" s="15"/>
      <c r="HGL65" s="15"/>
      <c r="HGM65" s="15"/>
      <c r="HGN65" s="15"/>
      <c r="HGO65" s="15"/>
      <c r="HGP65" s="15"/>
      <c r="HGQ65" s="15"/>
      <c r="HGR65" s="15"/>
      <c r="HGS65" s="15"/>
      <c r="HGT65" s="15"/>
      <c r="HGU65" s="15"/>
      <c r="HGV65" s="15"/>
      <c r="HGW65" s="15"/>
      <c r="HGX65" s="15"/>
      <c r="HGY65" s="15"/>
      <c r="HGZ65" s="15"/>
      <c r="HHA65" s="15"/>
      <c r="HHB65" s="15"/>
      <c r="HHC65" s="15"/>
      <c r="HHD65" s="15"/>
      <c r="HHE65" s="15"/>
      <c r="HHF65" s="15"/>
      <c r="HHG65" s="15"/>
      <c r="HHH65" s="15"/>
      <c r="HHI65" s="15"/>
      <c r="HHJ65" s="15"/>
      <c r="HHK65" s="15"/>
      <c r="HHL65" s="15"/>
      <c r="HHM65" s="15"/>
      <c r="HHN65" s="15"/>
      <c r="HHO65" s="15"/>
      <c r="HHP65" s="15"/>
      <c r="HHQ65" s="15"/>
      <c r="HHR65" s="15"/>
      <c r="HHS65" s="15"/>
      <c r="HHT65" s="15"/>
      <c r="HHU65" s="15"/>
      <c r="HHV65" s="15"/>
      <c r="HHW65" s="15"/>
      <c r="HHX65" s="15"/>
      <c r="HHY65" s="15"/>
      <c r="HHZ65" s="15"/>
      <c r="HIA65" s="15"/>
      <c r="HIB65" s="15"/>
      <c r="HIC65" s="15"/>
      <c r="HID65" s="15"/>
      <c r="HIE65" s="15"/>
      <c r="HIF65" s="15"/>
      <c r="HIG65" s="15"/>
      <c r="HIH65" s="15"/>
      <c r="HII65" s="15"/>
      <c r="HIJ65" s="15"/>
      <c r="HIK65" s="15"/>
      <c r="HIL65" s="15"/>
      <c r="HIM65" s="15"/>
      <c r="HIN65" s="15"/>
      <c r="HIO65" s="15"/>
      <c r="HIP65" s="15"/>
      <c r="HIQ65" s="15"/>
      <c r="HIR65" s="15"/>
      <c r="HIS65" s="15"/>
      <c r="HIT65" s="15"/>
      <c r="HIU65" s="15"/>
      <c r="HIV65" s="15"/>
      <c r="HIW65" s="15"/>
      <c r="HIX65" s="15"/>
      <c r="HIY65" s="15"/>
      <c r="HIZ65" s="15"/>
      <c r="HJA65" s="15"/>
      <c r="HJB65" s="15"/>
      <c r="HJC65" s="15"/>
      <c r="HJD65" s="15"/>
      <c r="HJE65" s="15"/>
      <c r="HJF65" s="15"/>
      <c r="HJG65" s="15"/>
      <c r="HJH65" s="15"/>
      <c r="HJI65" s="15"/>
      <c r="HJJ65" s="15"/>
      <c r="HJK65" s="15"/>
      <c r="HJL65" s="15"/>
      <c r="HJM65" s="15"/>
      <c r="HJN65" s="15"/>
      <c r="HJO65" s="15"/>
      <c r="HJP65" s="15"/>
      <c r="HJQ65" s="15"/>
      <c r="HJR65" s="15"/>
      <c r="HJS65" s="15"/>
      <c r="HJT65" s="15"/>
      <c r="HJU65" s="15"/>
      <c r="HJV65" s="15"/>
      <c r="HJW65" s="15"/>
      <c r="HJX65" s="15"/>
      <c r="HJY65" s="15"/>
      <c r="HJZ65" s="15"/>
      <c r="HKA65" s="15"/>
      <c r="HKB65" s="15"/>
      <c r="HKC65" s="15"/>
      <c r="HKD65" s="15"/>
      <c r="HKE65" s="15"/>
      <c r="HKF65" s="15"/>
      <c r="HKG65" s="15"/>
      <c r="HKH65" s="15"/>
      <c r="HKI65" s="15"/>
      <c r="HKJ65" s="15"/>
      <c r="HKK65" s="15"/>
      <c r="HKL65" s="15"/>
      <c r="HKM65" s="15"/>
      <c r="HKN65" s="15"/>
      <c r="HKO65" s="15"/>
      <c r="HKP65" s="15"/>
      <c r="HKQ65" s="15"/>
      <c r="HKR65" s="15"/>
      <c r="HKS65" s="15"/>
      <c r="HKT65" s="15"/>
      <c r="HKU65" s="15"/>
      <c r="HKV65" s="15"/>
      <c r="HKW65" s="15"/>
      <c r="HKX65" s="15"/>
      <c r="HKY65" s="15"/>
      <c r="HKZ65" s="15"/>
      <c r="HLA65" s="15"/>
      <c r="HLB65" s="15"/>
      <c r="HLC65" s="15"/>
      <c r="HLD65" s="15"/>
      <c r="HLE65" s="15"/>
      <c r="HLF65" s="15"/>
      <c r="HLG65" s="15"/>
      <c r="HLH65" s="15"/>
      <c r="HLI65" s="15"/>
      <c r="HLJ65" s="15"/>
      <c r="HLK65" s="15"/>
      <c r="HLL65" s="15"/>
      <c r="HLM65" s="15"/>
      <c r="HLN65" s="15"/>
      <c r="HLO65" s="15"/>
      <c r="HLP65" s="15"/>
      <c r="HLQ65" s="15"/>
      <c r="HLR65" s="15"/>
      <c r="HLS65" s="15"/>
      <c r="HLT65" s="15"/>
      <c r="HLU65" s="15"/>
      <c r="HLV65" s="15"/>
      <c r="HLW65" s="15"/>
      <c r="HLX65" s="15"/>
      <c r="HLY65" s="15"/>
      <c r="HLZ65" s="15"/>
      <c r="HMA65" s="15"/>
      <c r="HMB65" s="15"/>
      <c r="HMC65" s="15"/>
      <c r="HMD65" s="15"/>
      <c r="HME65" s="15"/>
      <c r="HMF65" s="15"/>
      <c r="HMG65" s="15"/>
      <c r="HMH65" s="15"/>
      <c r="HMI65" s="15"/>
      <c r="HMJ65" s="15"/>
      <c r="HMK65" s="15"/>
      <c r="HML65" s="15"/>
      <c r="HMM65" s="15"/>
      <c r="HMN65" s="15"/>
      <c r="HMO65" s="15"/>
      <c r="HMP65" s="15"/>
      <c r="HMQ65" s="15"/>
      <c r="HMR65" s="15"/>
      <c r="HMS65" s="15"/>
      <c r="HMT65" s="15"/>
      <c r="HMU65" s="15"/>
      <c r="HMV65" s="15"/>
      <c r="HMW65" s="15"/>
      <c r="HMX65" s="15"/>
      <c r="HMY65" s="15"/>
      <c r="HMZ65" s="15"/>
      <c r="HNA65" s="15"/>
      <c r="HNB65" s="15"/>
      <c r="HNC65" s="15"/>
      <c r="HND65" s="15"/>
      <c r="HNE65" s="15"/>
      <c r="HNF65" s="15"/>
      <c r="HNG65" s="15"/>
      <c r="HNH65" s="15"/>
      <c r="HNI65" s="15"/>
      <c r="HNJ65" s="15"/>
      <c r="HNK65" s="15"/>
      <c r="HNL65" s="15"/>
      <c r="HNM65" s="15"/>
      <c r="HNN65" s="15"/>
      <c r="HNO65" s="15"/>
      <c r="HNP65" s="15"/>
      <c r="HNQ65" s="15"/>
      <c r="HNR65" s="15"/>
      <c r="HNS65" s="15"/>
      <c r="HNT65" s="15"/>
      <c r="HNU65" s="15"/>
      <c r="HNV65" s="15"/>
      <c r="HNW65" s="15"/>
      <c r="HNX65" s="15"/>
      <c r="HNY65" s="15"/>
      <c r="HNZ65" s="15"/>
      <c r="HOA65" s="15"/>
      <c r="HOB65" s="15"/>
      <c r="HOC65" s="15"/>
      <c r="HOD65" s="15"/>
      <c r="HOE65" s="15"/>
      <c r="HOF65" s="15"/>
      <c r="HOG65" s="15"/>
      <c r="HOH65" s="15"/>
      <c r="HOI65" s="15"/>
      <c r="HOJ65" s="15"/>
      <c r="HOK65" s="15"/>
      <c r="HOL65" s="15"/>
      <c r="HOM65" s="15"/>
      <c r="HON65" s="15"/>
      <c r="HOO65" s="15"/>
      <c r="HOP65" s="15"/>
      <c r="HOQ65" s="15"/>
      <c r="HOR65" s="15"/>
      <c r="HOS65" s="15"/>
      <c r="HOT65" s="15"/>
      <c r="HOU65" s="15"/>
      <c r="HOV65" s="15"/>
      <c r="HOW65" s="15"/>
      <c r="HOX65" s="15"/>
      <c r="HOY65" s="15"/>
      <c r="HOZ65" s="15"/>
      <c r="HPA65" s="15"/>
      <c r="HPB65" s="15"/>
      <c r="HPC65" s="15"/>
      <c r="HPD65" s="15"/>
      <c r="HPE65" s="15"/>
      <c r="HPF65" s="15"/>
      <c r="HPG65" s="15"/>
      <c r="HPH65" s="15"/>
      <c r="HPI65" s="15"/>
      <c r="HPJ65" s="15"/>
      <c r="HPK65" s="15"/>
      <c r="HPL65" s="15"/>
      <c r="HPM65" s="15"/>
      <c r="HPN65" s="15"/>
      <c r="HPO65" s="15"/>
      <c r="HPP65" s="15"/>
      <c r="HPQ65" s="15"/>
      <c r="HPR65" s="15"/>
      <c r="HPS65" s="15"/>
      <c r="HPT65" s="15"/>
      <c r="HPU65" s="15"/>
      <c r="HPV65" s="15"/>
      <c r="HPW65" s="15"/>
      <c r="HPX65" s="15"/>
      <c r="HPY65" s="15"/>
      <c r="HPZ65" s="15"/>
      <c r="HQA65" s="15"/>
      <c r="HQB65" s="15"/>
      <c r="HQC65" s="15"/>
      <c r="HQD65" s="15"/>
      <c r="HQE65" s="15"/>
      <c r="HQF65" s="15"/>
      <c r="HQG65" s="15"/>
      <c r="HQH65" s="15"/>
      <c r="HQI65" s="15"/>
      <c r="HQJ65" s="15"/>
      <c r="HQK65" s="15"/>
      <c r="HQL65" s="15"/>
      <c r="HQM65" s="15"/>
      <c r="HQN65" s="15"/>
      <c r="HQO65" s="15"/>
      <c r="HQP65" s="15"/>
      <c r="HQQ65" s="15"/>
      <c r="HQR65" s="15"/>
      <c r="HQS65" s="15"/>
      <c r="HQT65" s="15"/>
      <c r="HQU65" s="15"/>
      <c r="HQV65" s="15"/>
      <c r="HQW65" s="15"/>
      <c r="HQX65" s="15"/>
      <c r="HQY65" s="15"/>
      <c r="HQZ65" s="15"/>
      <c r="HRA65" s="15"/>
      <c r="HRB65" s="15"/>
      <c r="HRC65" s="15"/>
      <c r="HRD65" s="15"/>
      <c r="HRE65" s="15"/>
      <c r="HRF65" s="15"/>
      <c r="HRG65" s="15"/>
      <c r="HRH65" s="15"/>
      <c r="HRI65" s="15"/>
      <c r="HRJ65" s="15"/>
      <c r="HRK65" s="15"/>
      <c r="HRL65" s="15"/>
      <c r="HRM65" s="15"/>
      <c r="HRN65" s="15"/>
      <c r="HRO65" s="15"/>
      <c r="HRP65" s="15"/>
      <c r="HRQ65" s="15"/>
      <c r="HRR65" s="15"/>
      <c r="HRS65" s="15"/>
      <c r="HRT65" s="15"/>
      <c r="HRU65" s="15"/>
      <c r="HRV65" s="15"/>
      <c r="HRW65" s="15"/>
      <c r="HRX65" s="15"/>
      <c r="HRY65" s="15"/>
      <c r="HRZ65" s="15"/>
      <c r="HSA65" s="15"/>
      <c r="HSB65" s="15"/>
      <c r="HSC65" s="15"/>
      <c r="HSD65" s="15"/>
      <c r="HSE65" s="15"/>
      <c r="HSF65" s="15"/>
      <c r="HSG65" s="15"/>
      <c r="HSH65" s="15"/>
      <c r="HSI65" s="15"/>
      <c r="HSJ65" s="15"/>
      <c r="HSK65" s="15"/>
      <c r="HSL65" s="15"/>
      <c r="HSM65" s="15"/>
      <c r="HSN65" s="15"/>
      <c r="HSO65" s="15"/>
      <c r="HSP65" s="15"/>
      <c r="HSQ65" s="15"/>
      <c r="HSR65" s="15"/>
      <c r="HSS65" s="15"/>
      <c r="HST65" s="15"/>
      <c r="HSU65" s="15"/>
      <c r="HSV65" s="15"/>
      <c r="HSW65" s="15"/>
      <c r="HSX65" s="15"/>
      <c r="HSY65" s="15"/>
      <c r="HSZ65" s="15"/>
      <c r="HTA65" s="15"/>
      <c r="HTB65" s="15"/>
      <c r="HTC65" s="15"/>
      <c r="HTD65" s="15"/>
      <c r="HTE65" s="15"/>
      <c r="HTF65" s="15"/>
      <c r="HTG65" s="15"/>
      <c r="HTH65" s="15"/>
      <c r="HTI65" s="15"/>
      <c r="HTJ65" s="15"/>
      <c r="HTK65" s="15"/>
      <c r="HTL65" s="15"/>
      <c r="HTM65" s="15"/>
      <c r="HTN65" s="15"/>
      <c r="HTO65" s="15"/>
      <c r="HTP65" s="15"/>
      <c r="HTQ65" s="15"/>
      <c r="HTR65" s="15"/>
      <c r="HTS65" s="15"/>
      <c r="HTT65" s="15"/>
      <c r="HTU65" s="15"/>
      <c r="HTV65" s="15"/>
      <c r="HTW65" s="15"/>
      <c r="HTX65" s="15"/>
      <c r="HTY65" s="15"/>
      <c r="HTZ65" s="15"/>
      <c r="HUA65" s="15"/>
      <c r="HUB65" s="15"/>
      <c r="HUC65" s="15"/>
      <c r="HUD65" s="15"/>
      <c r="HUE65" s="15"/>
      <c r="HUF65" s="15"/>
      <c r="HUG65" s="15"/>
      <c r="HUH65" s="15"/>
      <c r="HUI65" s="15"/>
      <c r="HUJ65" s="15"/>
      <c r="HUK65" s="15"/>
      <c r="HUL65" s="15"/>
      <c r="HUM65" s="15"/>
      <c r="HUN65" s="15"/>
      <c r="HUO65" s="15"/>
      <c r="HUP65" s="15"/>
      <c r="HUQ65" s="15"/>
      <c r="HUR65" s="15"/>
      <c r="HUS65" s="15"/>
      <c r="HUT65" s="15"/>
      <c r="HUU65" s="15"/>
      <c r="HUV65" s="15"/>
      <c r="HUW65" s="15"/>
      <c r="HUX65" s="15"/>
      <c r="HUY65" s="15"/>
      <c r="HUZ65" s="15"/>
      <c r="HVA65" s="15"/>
      <c r="HVB65" s="15"/>
      <c r="HVC65" s="15"/>
      <c r="HVD65" s="15"/>
      <c r="HVE65" s="15"/>
      <c r="HVF65" s="15"/>
      <c r="HVG65" s="15"/>
      <c r="HVH65" s="15"/>
      <c r="HVI65" s="15"/>
      <c r="HVJ65" s="15"/>
      <c r="HVK65" s="15"/>
      <c r="HVL65" s="15"/>
      <c r="HVM65" s="15"/>
      <c r="HVN65" s="15"/>
      <c r="HVO65" s="15"/>
      <c r="HVP65" s="15"/>
      <c r="HVQ65" s="15"/>
      <c r="HVR65" s="15"/>
      <c r="HVS65" s="15"/>
      <c r="HVT65" s="15"/>
      <c r="HVU65" s="15"/>
      <c r="HVV65" s="15"/>
      <c r="HVW65" s="15"/>
      <c r="HVX65" s="15"/>
      <c r="HVY65" s="15"/>
      <c r="HVZ65" s="15"/>
      <c r="HWA65" s="15"/>
      <c r="HWB65" s="15"/>
      <c r="HWC65" s="15"/>
      <c r="HWD65" s="15"/>
      <c r="HWE65" s="15"/>
      <c r="HWF65" s="15"/>
      <c r="HWG65" s="15"/>
      <c r="HWH65" s="15"/>
      <c r="HWI65" s="15"/>
      <c r="HWJ65" s="15"/>
      <c r="HWK65" s="15"/>
      <c r="HWL65" s="15"/>
      <c r="HWM65" s="15"/>
      <c r="HWN65" s="15"/>
      <c r="HWO65" s="15"/>
      <c r="HWP65" s="15"/>
      <c r="HWQ65" s="15"/>
      <c r="HWR65" s="15"/>
      <c r="HWS65" s="15"/>
      <c r="HWT65" s="15"/>
      <c r="HWU65" s="15"/>
      <c r="HWV65" s="15"/>
      <c r="HWW65" s="15"/>
      <c r="HWX65" s="15"/>
      <c r="HWY65" s="15"/>
      <c r="HWZ65" s="15"/>
      <c r="HXA65" s="15"/>
      <c r="HXB65" s="15"/>
      <c r="HXC65" s="15"/>
      <c r="HXD65" s="15"/>
      <c r="HXE65" s="15"/>
      <c r="HXF65" s="15"/>
      <c r="HXG65" s="15"/>
      <c r="HXH65" s="15"/>
      <c r="HXI65" s="15"/>
      <c r="HXJ65" s="15"/>
      <c r="HXK65" s="15"/>
      <c r="HXL65" s="15"/>
      <c r="HXM65" s="15"/>
      <c r="HXN65" s="15"/>
      <c r="HXO65" s="15"/>
      <c r="HXP65" s="15"/>
      <c r="HXQ65" s="15"/>
      <c r="HXR65" s="15"/>
      <c r="HXS65" s="15"/>
      <c r="HXT65" s="15"/>
      <c r="HXU65" s="15"/>
      <c r="HXV65" s="15"/>
      <c r="HXW65" s="15"/>
      <c r="HXX65" s="15"/>
      <c r="HXY65" s="15"/>
      <c r="HXZ65" s="15"/>
      <c r="HYA65" s="15"/>
      <c r="HYB65" s="15"/>
      <c r="HYC65" s="15"/>
      <c r="HYD65" s="15"/>
      <c r="HYE65" s="15"/>
      <c r="HYF65" s="15"/>
      <c r="HYG65" s="15"/>
      <c r="HYH65" s="15"/>
      <c r="HYI65" s="15"/>
      <c r="HYJ65" s="15"/>
      <c r="HYK65" s="15"/>
      <c r="HYL65" s="15"/>
      <c r="HYM65" s="15"/>
      <c r="HYN65" s="15"/>
      <c r="HYO65" s="15"/>
      <c r="HYP65" s="15"/>
      <c r="HYQ65" s="15"/>
      <c r="HYR65" s="15"/>
      <c r="HYS65" s="15"/>
      <c r="HYT65" s="15"/>
      <c r="HYU65" s="15"/>
      <c r="HYV65" s="15"/>
      <c r="HYW65" s="15"/>
      <c r="HYX65" s="15"/>
      <c r="HYY65" s="15"/>
      <c r="HYZ65" s="15"/>
      <c r="HZA65" s="15"/>
      <c r="HZB65" s="15"/>
      <c r="HZC65" s="15"/>
      <c r="HZD65" s="15"/>
      <c r="HZE65" s="15"/>
      <c r="HZF65" s="15"/>
      <c r="HZG65" s="15"/>
      <c r="HZH65" s="15"/>
      <c r="HZI65" s="15"/>
      <c r="HZJ65" s="15"/>
      <c r="HZK65" s="15"/>
      <c r="HZL65" s="15"/>
      <c r="HZM65" s="15"/>
      <c r="HZN65" s="15"/>
      <c r="HZO65" s="15"/>
      <c r="HZP65" s="15"/>
      <c r="HZQ65" s="15"/>
      <c r="HZR65" s="15"/>
      <c r="HZS65" s="15"/>
      <c r="HZT65" s="15"/>
      <c r="HZU65" s="15"/>
      <c r="HZV65" s="15"/>
      <c r="HZW65" s="15"/>
      <c r="HZX65" s="15"/>
      <c r="HZY65" s="15"/>
      <c r="HZZ65" s="15"/>
      <c r="IAA65" s="15"/>
      <c r="IAB65" s="15"/>
      <c r="IAC65" s="15"/>
      <c r="IAD65" s="15"/>
      <c r="IAE65" s="15"/>
      <c r="IAF65" s="15"/>
      <c r="IAG65" s="15"/>
      <c r="IAH65" s="15"/>
      <c r="IAI65" s="15"/>
      <c r="IAJ65" s="15"/>
      <c r="IAK65" s="15"/>
      <c r="IAL65" s="15"/>
      <c r="IAM65" s="15"/>
      <c r="IAN65" s="15"/>
      <c r="IAO65" s="15"/>
      <c r="IAP65" s="15"/>
      <c r="IAQ65" s="15"/>
      <c r="IAR65" s="15"/>
      <c r="IAS65" s="15"/>
      <c r="IAT65" s="15"/>
      <c r="IAU65" s="15"/>
      <c r="IAV65" s="15"/>
      <c r="IAW65" s="15"/>
      <c r="IAX65" s="15"/>
      <c r="IAY65" s="15"/>
      <c r="IAZ65" s="15"/>
      <c r="IBA65" s="15"/>
      <c r="IBB65" s="15"/>
      <c r="IBC65" s="15"/>
      <c r="IBD65" s="15"/>
      <c r="IBE65" s="15"/>
      <c r="IBF65" s="15"/>
      <c r="IBG65" s="15"/>
      <c r="IBH65" s="15"/>
      <c r="IBI65" s="15"/>
      <c r="IBJ65" s="15"/>
      <c r="IBK65" s="15"/>
      <c r="IBL65" s="15"/>
      <c r="IBM65" s="15"/>
      <c r="IBN65" s="15"/>
      <c r="IBO65" s="15"/>
      <c r="IBP65" s="15"/>
      <c r="IBQ65" s="15"/>
      <c r="IBR65" s="15"/>
      <c r="IBS65" s="15"/>
      <c r="IBT65" s="15"/>
      <c r="IBU65" s="15"/>
      <c r="IBV65" s="15"/>
      <c r="IBW65" s="15"/>
      <c r="IBX65" s="15"/>
      <c r="IBY65" s="15"/>
      <c r="IBZ65" s="15"/>
      <c r="ICA65" s="15"/>
      <c r="ICB65" s="15"/>
      <c r="ICC65" s="15"/>
      <c r="ICD65" s="15"/>
      <c r="ICE65" s="15"/>
      <c r="ICF65" s="15"/>
      <c r="ICG65" s="15"/>
      <c r="ICH65" s="15"/>
      <c r="ICI65" s="15"/>
      <c r="ICJ65" s="15"/>
      <c r="ICK65" s="15"/>
      <c r="ICL65" s="15"/>
      <c r="ICM65" s="15"/>
      <c r="ICN65" s="15"/>
      <c r="ICO65" s="15"/>
      <c r="ICP65" s="15"/>
      <c r="ICQ65" s="15"/>
      <c r="ICR65" s="15"/>
      <c r="ICS65" s="15"/>
      <c r="ICT65" s="15"/>
      <c r="ICU65" s="15"/>
      <c r="ICV65" s="15"/>
      <c r="ICW65" s="15"/>
      <c r="ICX65" s="15"/>
      <c r="ICY65" s="15"/>
      <c r="ICZ65" s="15"/>
      <c r="IDA65" s="15"/>
      <c r="IDB65" s="15"/>
      <c r="IDC65" s="15"/>
      <c r="IDD65" s="15"/>
      <c r="IDE65" s="15"/>
      <c r="IDF65" s="15"/>
      <c r="IDG65" s="15"/>
      <c r="IDH65" s="15"/>
      <c r="IDI65" s="15"/>
      <c r="IDJ65" s="15"/>
      <c r="IDK65" s="15"/>
      <c r="IDL65" s="15"/>
      <c r="IDM65" s="15"/>
      <c r="IDN65" s="15"/>
      <c r="IDO65" s="15"/>
      <c r="IDP65" s="15"/>
      <c r="IDQ65" s="15"/>
      <c r="IDR65" s="15"/>
      <c r="IDS65" s="15"/>
      <c r="IDT65" s="15"/>
      <c r="IDU65" s="15"/>
      <c r="IDV65" s="15"/>
      <c r="IDW65" s="15"/>
      <c r="IDX65" s="15"/>
      <c r="IDY65" s="15"/>
      <c r="IDZ65" s="15"/>
      <c r="IEA65" s="15"/>
      <c r="IEB65" s="15"/>
      <c r="IEC65" s="15"/>
      <c r="IED65" s="15"/>
      <c r="IEE65" s="15"/>
      <c r="IEF65" s="15"/>
      <c r="IEG65" s="15"/>
      <c r="IEH65" s="15"/>
      <c r="IEI65" s="15"/>
      <c r="IEJ65" s="15"/>
      <c r="IEK65" s="15"/>
      <c r="IEL65" s="15"/>
      <c r="IEM65" s="15"/>
      <c r="IEN65" s="15"/>
      <c r="IEO65" s="15"/>
      <c r="IEP65" s="15"/>
      <c r="IEQ65" s="15"/>
      <c r="IER65" s="15"/>
      <c r="IES65" s="15"/>
      <c r="IET65" s="15"/>
      <c r="IEU65" s="15"/>
      <c r="IEV65" s="15"/>
      <c r="IEW65" s="15"/>
      <c r="IEX65" s="15"/>
      <c r="IEY65" s="15"/>
      <c r="IEZ65" s="15"/>
      <c r="IFA65" s="15"/>
      <c r="IFB65" s="15"/>
      <c r="IFC65" s="15"/>
      <c r="IFD65" s="15"/>
      <c r="IFE65" s="15"/>
      <c r="IFF65" s="15"/>
      <c r="IFG65" s="15"/>
      <c r="IFH65" s="15"/>
      <c r="IFI65" s="15"/>
      <c r="IFJ65" s="15"/>
      <c r="IFK65" s="15"/>
      <c r="IFL65" s="15"/>
      <c r="IFM65" s="15"/>
      <c r="IFN65" s="15"/>
      <c r="IFO65" s="15"/>
      <c r="IFP65" s="15"/>
      <c r="IFQ65" s="15"/>
      <c r="IFR65" s="15"/>
      <c r="IFS65" s="15"/>
      <c r="IFT65" s="15"/>
      <c r="IFU65" s="15"/>
      <c r="IFV65" s="15"/>
      <c r="IFW65" s="15"/>
      <c r="IFX65" s="15"/>
      <c r="IFY65" s="15"/>
      <c r="IFZ65" s="15"/>
      <c r="IGA65" s="15"/>
      <c r="IGB65" s="15"/>
      <c r="IGC65" s="15"/>
      <c r="IGD65" s="15"/>
      <c r="IGE65" s="15"/>
      <c r="IGF65" s="15"/>
      <c r="IGG65" s="15"/>
      <c r="IGH65" s="15"/>
      <c r="IGI65" s="15"/>
      <c r="IGJ65" s="15"/>
      <c r="IGK65" s="15"/>
      <c r="IGL65" s="15"/>
      <c r="IGM65" s="15"/>
      <c r="IGN65" s="15"/>
      <c r="IGO65" s="15"/>
      <c r="IGP65" s="15"/>
      <c r="IGQ65" s="15"/>
      <c r="IGR65" s="15"/>
      <c r="IGS65" s="15"/>
      <c r="IGT65" s="15"/>
      <c r="IGU65" s="15"/>
      <c r="IGV65" s="15"/>
      <c r="IGW65" s="15"/>
      <c r="IGX65" s="15"/>
      <c r="IGY65" s="15"/>
      <c r="IGZ65" s="15"/>
      <c r="IHA65" s="15"/>
      <c r="IHB65" s="15"/>
      <c r="IHC65" s="15"/>
      <c r="IHD65" s="15"/>
      <c r="IHE65" s="15"/>
      <c r="IHF65" s="15"/>
      <c r="IHG65" s="15"/>
      <c r="IHH65" s="15"/>
      <c r="IHI65" s="15"/>
      <c r="IHJ65" s="15"/>
      <c r="IHK65" s="15"/>
      <c r="IHL65" s="15"/>
      <c r="IHM65" s="15"/>
      <c r="IHN65" s="15"/>
      <c r="IHO65" s="15"/>
      <c r="IHP65" s="15"/>
      <c r="IHQ65" s="15"/>
      <c r="IHR65" s="15"/>
      <c r="IHS65" s="15"/>
      <c r="IHT65" s="15"/>
      <c r="IHU65" s="15"/>
      <c r="IHV65" s="15"/>
      <c r="IHW65" s="15"/>
      <c r="IHX65" s="15"/>
      <c r="IHY65" s="15"/>
      <c r="IHZ65" s="15"/>
      <c r="IIA65" s="15"/>
      <c r="IIB65" s="15"/>
      <c r="IIC65" s="15"/>
      <c r="IID65" s="15"/>
      <c r="IIE65" s="15"/>
      <c r="IIF65" s="15"/>
      <c r="IIG65" s="15"/>
      <c r="IIH65" s="15"/>
      <c r="III65" s="15"/>
      <c r="IIJ65" s="15"/>
      <c r="IIK65" s="15"/>
      <c r="IIL65" s="15"/>
      <c r="IIM65" s="15"/>
      <c r="IIN65" s="15"/>
      <c r="IIO65" s="15"/>
      <c r="IIP65" s="15"/>
      <c r="IIQ65" s="15"/>
      <c r="IIR65" s="15"/>
      <c r="IIS65" s="15"/>
      <c r="IIT65" s="15"/>
      <c r="IIU65" s="15"/>
      <c r="IIV65" s="15"/>
      <c r="IIW65" s="15"/>
      <c r="IIX65" s="15"/>
      <c r="IIY65" s="15"/>
      <c r="IIZ65" s="15"/>
      <c r="IJA65" s="15"/>
      <c r="IJB65" s="15"/>
      <c r="IJC65" s="15"/>
      <c r="IJD65" s="15"/>
      <c r="IJE65" s="15"/>
      <c r="IJF65" s="15"/>
      <c r="IJG65" s="15"/>
      <c r="IJH65" s="15"/>
      <c r="IJI65" s="15"/>
      <c r="IJJ65" s="15"/>
      <c r="IJK65" s="15"/>
      <c r="IJL65" s="15"/>
      <c r="IJM65" s="15"/>
      <c r="IJN65" s="15"/>
      <c r="IJO65" s="15"/>
      <c r="IJP65" s="15"/>
      <c r="IJQ65" s="15"/>
      <c r="IJR65" s="15"/>
      <c r="IJS65" s="15"/>
      <c r="IJT65" s="15"/>
      <c r="IJU65" s="15"/>
      <c r="IJV65" s="15"/>
      <c r="IJW65" s="15"/>
      <c r="IJX65" s="15"/>
      <c r="IJY65" s="15"/>
      <c r="IJZ65" s="15"/>
      <c r="IKA65" s="15"/>
      <c r="IKB65" s="15"/>
      <c r="IKC65" s="15"/>
      <c r="IKD65" s="15"/>
      <c r="IKE65" s="15"/>
      <c r="IKF65" s="15"/>
      <c r="IKG65" s="15"/>
      <c r="IKH65" s="15"/>
      <c r="IKI65" s="15"/>
      <c r="IKJ65" s="15"/>
      <c r="IKK65" s="15"/>
      <c r="IKL65" s="15"/>
      <c r="IKM65" s="15"/>
      <c r="IKN65" s="15"/>
      <c r="IKO65" s="15"/>
      <c r="IKP65" s="15"/>
      <c r="IKQ65" s="15"/>
      <c r="IKR65" s="15"/>
      <c r="IKS65" s="15"/>
      <c r="IKT65" s="15"/>
      <c r="IKU65" s="15"/>
      <c r="IKV65" s="15"/>
      <c r="IKW65" s="15"/>
      <c r="IKX65" s="15"/>
      <c r="IKY65" s="15"/>
      <c r="IKZ65" s="15"/>
      <c r="ILA65" s="15"/>
      <c r="ILB65" s="15"/>
      <c r="ILC65" s="15"/>
      <c r="ILD65" s="15"/>
      <c r="ILE65" s="15"/>
      <c r="ILF65" s="15"/>
      <c r="ILG65" s="15"/>
      <c r="ILH65" s="15"/>
      <c r="ILI65" s="15"/>
      <c r="ILJ65" s="15"/>
      <c r="ILK65" s="15"/>
      <c r="ILL65" s="15"/>
      <c r="ILM65" s="15"/>
      <c r="ILN65" s="15"/>
      <c r="ILO65" s="15"/>
      <c r="ILP65" s="15"/>
      <c r="ILQ65" s="15"/>
      <c r="ILR65" s="15"/>
      <c r="ILS65" s="15"/>
      <c r="ILT65" s="15"/>
      <c r="ILU65" s="15"/>
      <c r="ILV65" s="15"/>
      <c r="ILW65" s="15"/>
      <c r="ILX65" s="15"/>
      <c r="ILY65" s="15"/>
      <c r="ILZ65" s="15"/>
      <c r="IMA65" s="15"/>
      <c r="IMB65" s="15"/>
      <c r="IMC65" s="15"/>
      <c r="IMD65" s="15"/>
      <c r="IME65" s="15"/>
      <c r="IMF65" s="15"/>
      <c r="IMG65" s="15"/>
      <c r="IMH65" s="15"/>
      <c r="IMI65" s="15"/>
      <c r="IMJ65" s="15"/>
      <c r="IMK65" s="15"/>
      <c r="IML65" s="15"/>
      <c r="IMM65" s="15"/>
      <c r="IMN65" s="15"/>
      <c r="IMO65" s="15"/>
      <c r="IMP65" s="15"/>
      <c r="IMQ65" s="15"/>
      <c r="IMR65" s="15"/>
      <c r="IMS65" s="15"/>
      <c r="IMT65" s="15"/>
      <c r="IMU65" s="15"/>
      <c r="IMV65" s="15"/>
      <c r="IMW65" s="15"/>
      <c r="IMX65" s="15"/>
      <c r="IMY65" s="15"/>
      <c r="IMZ65" s="15"/>
      <c r="INA65" s="15"/>
      <c r="INB65" s="15"/>
      <c r="INC65" s="15"/>
      <c r="IND65" s="15"/>
      <c r="INE65" s="15"/>
      <c r="INF65" s="15"/>
      <c r="ING65" s="15"/>
      <c r="INH65" s="15"/>
      <c r="INI65" s="15"/>
      <c r="INJ65" s="15"/>
      <c r="INK65" s="15"/>
      <c r="INL65" s="15"/>
      <c r="INM65" s="15"/>
      <c r="INN65" s="15"/>
      <c r="INO65" s="15"/>
      <c r="INP65" s="15"/>
      <c r="INQ65" s="15"/>
      <c r="INR65" s="15"/>
      <c r="INS65" s="15"/>
      <c r="INT65" s="15"/>
      <c r="INU65" s="15"/>
      <c r="INV65" s="15"/>
      <c r="INW65" s="15"/>
      <c r="INX65" s="15"/>
      <c r="INY65" s="15"/>
      <c r="INZ65" s="15"/>
      <c r="IOA65" s="15"/>
      <c r="IOB65" s="15"/>
      <c r="IOC65" s="15"/>
      <c r="IOD65" s="15"/>
      <c r="IOE65" s="15"/>
      <c r="IOF65" s="15"/>
      <c r="IOG65" s="15"/>
      <c r="IOH65" s="15"/>
      <c r="IOI65" s="15"/>
      <c r="IOJ65" s="15"/>
      <c r="IOK65" s="15"/>
      <c r="IOL65" s="15"/>
      <c r="IOM65" s="15"/>
      <c r="ION65" s="15"/>
      <c r="IOO65" s="15"/>
      <c r="IOP65" s="15"/>
      <c r="IOQ65" s="15"/>
      <c r="IOR65" s="15"/>
      <c r="IOS65" s="15"/>
      <c r="IOT65" s="15"/>
      <c r="IOU65" s="15"/>
      <c r="IOV65" s="15"/>
      <c r="IOW65" s="15"/>
      <c r="IOX65" s="15"/>
      <c r="IOY65" s="15"/>
      <c r="IOZ65" s="15"/>
      <c r="IPA65" s="15"/>
      <c r="IPB65" s="15"/>
      <c r="IPC65" s="15"/>
      <c r="IPD65" s="15"/>
      <c r="IPE65" s="15"/>
      <c r="IPF65" s="15"/>
      <c r="IPG65" s="15"/>
      <c r="IPH65" s="15"/>
      <c r="IPI65" s="15"/>
      <c r="IPJ65" s="15"/>
      <c r="IPK65" s="15"/>
      <c r="IPL65" s="15"/>
      <c r="IPM65" s="15"/>
      <c r="IPN65" s="15"/>
      <c r="IPO65" s="15"/>
      <c r="IPP65" s="15"/>
      <c r="IPQ65" s="15"/>
      <c r="IPR65" s="15"/>
      <c r="IPS65" s="15"/>
      <c r="IPT65" s="15"/>
      <c r="IPU65" s="15"/>
      <c r="IPV65" s="15"/>
      <c r="IPW65" s="15"/>
      <c r="IPX65" s="15"/>
      <c r="IPY65" s="15"/>
      <c r="IPZ65" s="15"/>
      <c r="IQA65" s="15"/>
      <c r="IQB65" s="15"/>
      <c r="IQC65" s="15"/>
      <c r="IQD65" s="15"/>
      <c r="IQE65" s="15"/>
      <c r="IQF65" s="15"/>
      <c r="IQG65" s="15"/>
      <c r="IQH65" s="15"/>
      <c r="IQI65" s="15"/>
      <c r="IQJ65" s="15"/>
      <c r="IQK65" s="15"/>
      <c r="IQL65" s="15"/>
      <c r="IQM65" s="15"/>
      <c r="IQN65" s="15"/>
      <c r="IQO65" s="15"/>
      <c r="IQP65" s="15"/>
      <c r="IQQ65" s="15"/>
      <c r="IQR65" s="15"/>
      <c r="IQS65" s="15"/>
      <c r="IQT65" s="15"/>
      <c r="IQU65" s="15"/>
      <c r="IQV65" s="15"/>
      <c r="IQW65" s="15"/>
      <c r="IQX65" s="15"/>
      <c r="IQY65" s="15"/>
      <c r="IQZ65" s="15"/>
      <c r="IRA65" s="15"/>
      <c r="IRB65" s="15"/>
      <c r="IRC65" s="15"/>
      <c r="IRD65" s="15"/>
      <c r="IRE65" s="15"/>
      <c r="IRF65" s="15"/>
      <c r="IRG65" s="15"/>
      <c r="IRH65" s="15"/>
      <c r="IRI65" s="15"/>
      <c r="IRJ65" s="15"/>
      <c r="IRK65" s="15"/>
      <c r="IRL65" s="15"/>
      <c r="IRM65" s="15"/>
      <c r="IRN65" s="15"/>
      <c r="IRO65" s="15"/>
      <c r="IRP65" s="15"/>
      <c r="IRQ65" s="15"/>
      <c r="IRR65" s="15"/>
      <c r="IRS65" s="15"/>
      <c r="IRT65" s="15"/>
      <c r="IRU65" s="15"/>
      <c r="IRV65" s="15"/>
      <c r="IRW65" s="15"/>
      <c r="IRX65" s="15"/>
      <c r="IRY65" s="15"/>
      <c r="IRZ65" s="15"/>
      <c r="ISA65" s="15"/>
      <c r="ISB65" s="15"/>
      <c r="ISC65" s="15"/>
      <c r="ISD65" s="15"/>
      <c r="ISE65" s="15"/>
      <c r="ISF65" s="15"/>
      <c r="ISG65" s="15"/>
      <c r="ISH65" s="15"/>
      <c r="ISI65" s="15"/>
      <c r="ISJ65" s="15"/>
      <c r="ISK65" s="15"/>
      <c r="ISL65" s="15"/>
      <c r="ISM65" s="15"/>
      <c r="ISN65" s="15"/>
      <c r="ISO65" s="15"/>
      <c r="ISP65" s="15"/>
      <c r="ISQ65" s="15"/>
      <c r="ISR65" s="15"/>
      <c r="ISS65" s="15"/>
      <c r="IST65" s="15"/>
      <c r="ISU65" s="15"/>
      <c r="ISV65" s="15"/>
      <c r="ISW65" s="15"/>
      <c r="ISX65" s="15"/>
      <c r="ISY65" s="15"/>
      <c r="ISZ65" s="15"/>
      <c r="ITA65" s="15"/>
      <c r="ITB65" s="15"/>
      <c r="ITC65" s="15"/>
      <c r="ITD65" s="15"/>
      <c r="ITE65" s="15"/>
      <c r="ITF65" s="15"/>
      <c r="ITG65" s="15"/>
      <c r="ITH65" s="15"/>
      <c r="ITI65" s="15"/>
      <c r="ITJ65" s="15"/>
      <c r="ITK65" s="15"/>
      <c r="ITL65" s="15"/>
      <c r="ITM65" s="15"/>
      <c r="ITN65" s="15"/>
      <c r="ITO65" s="15"/>
      <c r="ITP65" s="15"/>
      <c r="ITQ65" s="15"/>
      <c r="ITR65" s="15"/>
      <c r="ITS65" s="15"/>
      <c r="ITT65" s="15"/>
      <c r="ITU65" s="15"/>
      <c r="ITV65" s="15"/>
      <c r="ITW65" s="15"/>
      <c r="ITX65" s="15"/>
      <c r="ITY65" s="15"/>
      <c r="ITZ65" s="15"/>
      <c r="IUA65" s="15"/>
      <c r="IUB65" s="15"/>
      <c r="IUC65" s="15"/>
      <c r="IUD65" s="15"/>
      <c r="IUE65" s="15"/>
      <c r="IUF65" s="15"/>
      <c r="IUG65" s="15"/>
      <c r="IUH65" s="15"/>
      <c r="IUI65" s="15"/>
      <c r="IUJ65" s="15"/>
      <c r="IUK65" s="15"/>
      <c r="IUL65" s="15"/>
      <c r="IUM65" s="15"/>
      <c r="IUN65" s="15"/>
      <c r="IUO65" s="15"/>
      <c r="IUP65" s="15"/>
      <c r="IUQ65" s="15"/>
      <c r="IUR65" s="15"/>
      <c r="IUS65" s="15"/>
      <c r="IUT65" s="15"/>
      <c r="IUU65" s="15"/>
      <c r="IUV65" s="15"/>
      <c r="IUW65" s="15"/>
      <c r="IUX65" s="15"/>
      <c r="IUY65" s="15"/>
      <c r="IUZ65" s="15"/>
      <c r="IVA65" s="15"/>
      <c r="IVB65" s="15"/>
      <c r="IVC65" s="15"/>
      <c r="IVD65" s="15"/>
      <c r="IVE65" s="15"/>
      <c r="IVF65" s="15"/>
      <c r="IVG65" s="15"/>
      <c r="IVH65" s="15"/>
      <c r="IVI65" s="15"/>
      <c r="IVJ65" s="15"/>
      <c r="IVK65" s="15"/>
      <c r="IVL65" s="15"/>
      <c r="IVM65" s="15"/>
      <c r="IVN65" s="15"/>
      <c r="IVO65" s="15"/>
      <c r="IVP65" s="15"/>
      <c r="IVQ65" s="15"/>
      <c r="IVR65" s="15"/>
      <c r="IVS65" s="15"/>
      <c r="IVT65" s="15"/>
      <c r="IVU65" s="15"/>
      <c r="IVV65" s="15"/>
      <c r="IVW65" s="15"/>
      <c r="IVX65" s="15"/>
      <c r="IVY65" s="15"/>
      <c r="IVZ65" s="15"/>
      <c r="IWA65" s="15"/>
      <c r="IWB65" s="15"/>
      <c r="IWC65" s="15"/>
      <c r="IWD65" s="15"/>
      <c r="IWE65" s="15"/>
      <c r="IWF65" s="15"/>
      <c r="IWG65" s="15"/>
      <c r="IWH65" s="15"/>
      <c r="IWI65" s="15"/>
      <c r="IWJ65" s="15"/>
      <c r="IWK65" s="15"/>
      <c r="IWL65" s="15"/>
      <c r="IWM65" s="15"/>
      <c r="IWN65" s="15"/>
      <c r="IWO65" s="15"/>
      <c r="IWP65" s="15"/>
      <c r="IWQ65" s="15"/>
      <c r="IWR65" s="15"/>
      <c r="IWS65" s="15"/>
      <c r="IWT65" s="15"/>
      <c r="IWU65" s="15"/>
      <c r="IWV65" s="15"/>
      <c r="IWW65" s="15"/>
      <c r="IWX65" s="15"/>
      <c r="IWY65" s="15"/>
      <c r="IWZ65" s="15"/>
      <c r="IXA65" s="15"/>
      <c r="IXB65" s="15"/>
      <c r="IXC65" s="15"/>
      <c r="IXD65" s="15"/>
      <c r="IXE65" s="15"/>
      <c r="IXF65" s="15"/>
      <c r="IXG65" s="15"/>
      <c r="IXH65" s="15"/>
      <c r="IXI65" s="15"/>
      <c r="IXJ65" s="15"/>
      <c r="IXK65" s="15"/>
      <c r="IXL65" s="15"/>
      <c r="IXM65" s="15"/>
      <c r="IXN65" s="15"/>
      <c r="IXO65" s="15"/>
      <c r="IXP65" s="15"/>
      <c r="IXQ65" s="15"/>
      <c r="IXR65" s="15"/>
      <c r="IXS65" s="15"/>
      <c r="IXT65" s="15"/>
      <c r="IXU65" s="15"/>
      <c r="IXV65" s="15"/>
      <c r="IXW65" s="15"/>
      <c r="IXX65" s="15"/>
      <c r="IXY65" s="15"/>
      <c r="IXZ65" s="15"/>
      <c r="IYA65" s="15"/>
      <c r="IYB65" s="15"/>
      <c r="IYC65" s="15"/>
      <c r="IYD65" s="15"/>
      <c r="IYE65" s="15"/>
      <c r="IYF65" s="15"/>
      <c r="IYG65" s="15"/>
      <c r="IYH65" s="15"/>
      <c r="IYI65" s="15"/>
      <c r="IYJ65" s="15"/>
      <c r="IYK65" s="15"/>
      <c r="IYL65" s="15"/>
      <c r="IYM65" s="15"/>
      <c r="IYN65" s="15"/>
      <c r="IYO65" s="15"/>
      <c r="IYP65" s="15"/>
      <c r="IYQ65" s="15"/>
      <c r="IYR65" s="15"/>
      <c r="IYS65" s="15"/>
      <c r="IYT65" s="15"/>
      <c r="IYU65" s="15"/>
      <c r="IYV65" s="15"/>
      <c r="IYW65" s="15"/>
      <c r="IYX65" s="15"/>
      <c r="IYY65" s="15"/>
      <c r="IYZ65" s="15"/>
      <c r="IZA65" s="15"/>
      <c r="IZB65" s="15"/>
      <c r="IZC65" s="15"/>
      <c r="IZD65" s="15"/>
      <c r="IZE65" s="15"/>
      <c r="IZF65" s="15"/>
      <c r="IZG65" s="15"/>
      <c r="IZH65" s="15"/>
      <c r="IZI65" s="15"/>
      <c r="IZJ65" s="15"/>
      <c r="IZK65" s="15"/>
      <c r="IZL65" s="15"/>
      <c r="IZM65" s="15"/>
      <c r="IZN65" s="15"/>
      <c r="IZO65" s="15"/>
      <c r="IZP65" s="15"/>
      <c r="IZQ65" s="15"/>
      <c r="IZR65" s="15"/>
      <c r="IZS65" s="15"/>
      <c r="IZT65" s="15"/>
      <c r="IZU65" s="15"/>
      <c r="IZV65" s="15"/>
      <c r="IZW65" s="15"/>
      <c r="IZX65" s="15"/>
      <c r="IZY65" s="15"/>
      <c r="IZZ65" s="15"/>
      <c r="JAA65" s="15"/>
      <c r="JAB65" s="15"/>
      <c r="JAC65" s="15"/>
      <c r="JAD65" s="15"/>
      <c r="JAE65" s="15"/>
      <c r="JAF65" s="15"/>
      <c r="JAG65" s="15"/>
      <c r="JAH65" s="15"/>
      <c r="JAI65" s="15"/>
      <c r="JAJ65" s="15"/>
      <c r="JAK65" s="15"/>
      <c r="JAL65" s="15"/>
      <c r="JAM65" s="15"/>
      <c r="JAN65" s="15"/>
      <c r="JAO65" s="15"/>
      <c r="JAP65" s="15"/>
      <c r="JAQ65" s="15"/>
      <c r="JAR65" s="15"/>
      <c r="JAS65" s="15"/>
      <c r="JAT65" s="15"/>
      <c r="JAU65" s="15"/>
      <c r="JAV65" s="15"/>
      <c r="JAW65" s="15"/>
      <c r="JAX65" s="15"/>
      <c r="JAY65" s="15"/>
      <c r="JAZ65" s="15"/>
      <c r="JBA65" s="15"/>
      <c r="JBB65" s="15"/>
      <c r="JBC65" s="15"/>
      <c r="JBD65" s="15"/>
      <c r="JBE65" s="15"/>
      <c r="JBF65" s="15"/>
      <c r="JBG65" s="15"/>
      <c r="JBH65" s="15"/>
      <c r="JBI65" s="15"/>
      <c r="JBJ65" s="15"/>
      <c r="JBK65" s="15"/>
      <c r="JBL65" s="15"/>
      <c r="JBM65" s="15"/>
      <c r="JBN65" s="15"/>
      <c r="JBO65" s="15"/>
      <c r="JBP65" s="15"/>
      <c r="JBQ65" s="15"/>
      <c r="JBR65" s="15"/>
      <c r="JBS65" s="15"/>
      <c r="JBT65" s="15"/>
      <c r="JBU65" s="15"/>
      <c r="JBV65" s="15"/>
      <c r="JBW65" s="15"/>
      <c r="JBX65" s="15"/>
      <c r="JBY65" s="15"/>
      <c r="JBZ65" s="15"/>
      <c r="JCA65" s="15"/>
      <c r="JCB65" s="15"/>
      <c r="JCC65" s="15"/>
      <c r="JCD65" s="15"/>
      <c r="JCE65" s="15"/>
      <c r="JCF65" s="15"/>
      <c r="JCG65" s="15"/>
      <c r="JCH65" s="15"/>
      <c r="JCI65" s="15"/>
      <c r="JCJ65" s="15"/>
      <c r="JCK65" s="15"/>
      <c r="JCL65" s="15"/>
      <c r="JCM65" s="15"/>
      <c r="JCN65" s="15"/>
      <c r="JCO65" s="15"/>
      <c r="JCP65" s="15"/>
      <c r="JCQ65" s="15"/>
      <c r="JCR65" s="15"/>
      <c r="JCS65" s="15"/>
      <c r="JCT65" s="15"/>
      <c r="JCU65" s="15"/>
      <c r="JCV65" s="15"/>
      <c r="JCW65" s="15"/>
      <c r="JCX65" s="15"/>
      <c r="JCY65" s="15"/>
      <c r="JCZ65" s="15"/>
      <c r="JDA65" s="15"/>
      <c r="JDB65" s="15"/>
      <c r="JDC65" s="15"/>
      <c r="JDD65" s="15"/>
      <c r="JDE65" s="15"/>
      <c r="JDF65" s="15"/>
      <c r="JDG65" s="15"/>
      <c r="JDH65" s="15"/>
      <c r="JDI65" s="15"/>
      <c r="JDJ65" s="15"/>
      <c r="JDK65" s="15"/>
      <c r="JDL65" s="15"/>
      <c r="JDM65" s="15"/>
      <c r="JDN65" s="15"/>
      <c r="JDO65" s="15"/>
      <c r="JDP65" s="15"/>
      <c r="JDQ65" s="15"/>
      <c r="JDR65" s="15"/>
      <c r="JDS65" s="15"/>
      <c r="JDT65" s="15"/>
      <c r="JDU65" s="15"/>
      <c r="JDV65" s="15"/>
      <c r="JDW65" s="15"/>
      <c r="JDX65" s="15"/>
      <c r="JDY65" s="15"/>
      <c r="JDZ65" s="15"/>
      <c r="JEA65" s="15"/>
      <c r="JEB65" s="15"/>
      <c r="JEC65" s="15"/>
      <c r="JED65" s="15"/>
      <c r="JEE65" s="15"/>
      <c r="JEF65" s="15"/>
      <c r="JEG65" s="15"/>
      <c r="JEH65" s="15"/>
      <c r="JEI65" s="15"/>
      <c r="JEJ65" s="15"/>
      <c r="JEK65" s="15"/>
      <c r="JEL65" s="15"/>
      <c r="JEM65" s="15"/>
      <c r="JEN65" s="15"/>
      <c r="JEO65" s="15"/>
      <c r="JEP65" s="15"/>
      <c r="JEQ65" s="15"/>
      <c r="JER65" s="15"/>
      <c r="JES65" s="15"/>
      <c r="JET65" s="15"/>
      <c r="JEU65" s="15"/>
      <c r="JEV65" s="15"/>
      <c r="JEW65" s="15"/>
      <c r="JEX65" s="15"/>
      <c r="JEY65" s="15"/>
      <c r="JEZ65" s="15"/>
      <c r="JFA65" s="15"/>
      <c r="JFB65" s="15"/>
      <c r="JFC65" s="15"/>
      <c r="JFD65" s="15"/>
      <c r="JFE65" s="15"/>
      <c r="JFF65" s="15"/>
      <c r="JFG65" s="15"/>
      <c r="JFH65" s="15"/>
      <c r="JFI65" s="15"/>
      <c r="JFJ65" s="15"/>
      <c r="JFK65" s="15"/>
      <c r="JFL65" s="15"/>
      <c r="JFM65" s="15"/>
      <c r="JFN65" s="15"/>
      <c r="JFO65" s="15"/>
      <c r="JFP65" s="15"/>
      <c r="JFQ65" s="15"/>
      <c r="JFR65" s="15"/>
      <c r="JFS65" s="15"/>
      <c r="JFT65" s="15"/>
      <c r="JFU65" s="15"/>
      <c r="JFV65" s="15"/>
      <c r="JFW65" s="15"/>
      <c r="JFX65" s="15"/>
      <c r="JFY65" s="15"/>
      <c r="JFZ65" s="15"/>
      <c r="JGA65" s="15"/>
      <c r="JGB65" s="15"/>
      <c r="JGC65" s="15"/>
      <c r="JGD65" s="15"/>
      <c r="JGE65" s="15"/>
      <c r="JGF65" s="15"/>
      <c r="JGG65" s="15"/>
      <c r="JGH65" s="15"/>
      <c r="JGI65" s="15"/>
      <c r="JGJ65" s="15"/>
      <c r="JGK65" s="15"/>
      <c r="JGL65" s="15"/>
      <c r="JGM65" s="15"/>
      <c r="JGN65" s="15"/>
      <c r="JGO65" s="15"/>
      <c r="JGP65" s="15"/>
      <c r="JGQ65" s="15"/>
      <c r="JGR65" s="15"/>
      <c r="JGS65" s="15"/>
      <c r="JGT65" s="15"/>
      <c r="JGU65" s="15"/>
      <c r="JGV65" s="15"/>
      <c r="JGW65" s="15"/>
      <c r="JGX65" s="15"/>
      <c r="JGY65" s="15"/>
      <c r="JGZ65" s="15"/>
      <c r="JHA65" s="15"/>
      <c r="JHB65" s="15"/>
      <c r="JHC65" s="15"/>
      <c r="JHD65" s="15"/>
      <c r="JHE65" s="15"/>
      <c r="JHF65" s="15"/>
      <c r="JHG65" s="15"/>
      <c r="JHH65" s="15"/>
      <c r="JHI65" s="15"/>
      <c r="JHJ65" s="15"/>
      <c r="JHK65" s="15"/>
      <c r="JHL65" s="15"/>
      <c r="JHM65" s="15"/>
      <c r="JHN65" s="15"/>
      <c r="JHO65" s="15"/>
      <c r="JHP65" s="15"/>
      <c r="JHQ65" s="15"/>
      <c r="JHR65" s="15"/>
      <c r="JHS65" s="15"/>
      <c r="JHT65" s="15"/>
      <c r="JHU65" s="15"/>
      <c r="JHV65" s="15"/>
      <c r="JHW65" s="15"/>
      <c r="JHX65" s="15"/>
      <c r="JHY65" s="15"/>
      <c r="JHZ65" s="15"/>
      <c r="JIA65" s="15"/>
      <c r="JIB65" s="15"/>
      <c r="JIC65" s="15"/>
      <c r="JID65" s="15"/>
      <c r="JIE65" s="15"/>
      <c r="JIF65" s="15"/>
      <c r="JIG65" s="15"/>
      <c r="JIH65" s="15"/>
      <c r="JII65" s="15"/>
      <c r="JIJ65" s="15"/>
      <c r="JIK65" s="15"/>
      <c r="JIL65" s="15"/>
      <c r="JIM65" s="15"/>
      <c r="JIN65" s="15"/>
      <c r="JIO65" s="15"/>
      <c r="JIP65" s="15"/>
      <c r="JIQ65" s="15"/>
      <c r="JIR65" s="15"/>
      <c r="JIS65" s="15"/>
      <c r="JIT65" s="15"/>
      <c r="JIU65" s="15"/>
      <c r="JIV65" s="15"/>
      <c r="JIW65" s="15"/>
      <c r="JIX65" s="15"/>
      <c r="JIY65" s="15"/>
      <c r="JIZ65" s="15"/>
      <c r="JJA65" s="15"/>
      <c r="JJB65" s="15"/>
      <c r="JJC65" s="15"/>
      <c r="JJD65" s="15"/>
      <c r="JJE65" s="15"/>
      <c r="JJF65" s="15"/>
      <c r="JJG65" s="15"/>
      <c r="JJH65" s="15"/>
      <c r="JJI65" s="15"/>
      <c r="JJJ65" s="15"/>
      <c r="JJK65" s="15"/>
      <c r="JJL65" s="15"/>
      <c r="JJM65" s="15"/>
      <c r="JJN65" s="15"/>
      <c r="JJO65" s="15"/>
      <c r="JJP65" s="15"/>
      <c r="JJQ65" s="15"/>
      <c r="JJR65" s="15"/>
      <c r="JJS65" s="15"/>
      <c r="JJT65" s="15"/>
      <c r="JJU65" s="15"/>
      <c r="JJV65" s="15"/>
      <c r="JJW65" s="15"/>
      <c r="JJX65" s="15"/>
      <c r="JJY65" s="15"/>
      <c r="JJZ65" s="15"/>
      <c r="JKA65" s="15"/>
      <c r="JKB65" s="15"/>
      <c r="JKC65" s="15"/>
      <c r="JKD65" s="15"/>
      <c r="JKE65" s="15"/>
      <c r="JKF65" s="15"/>
      <c r="JKG65" s="15"/>
      <c r="JKH65" s="15"/>
      <c r="JKI65" s="15"/>
      <c r="JKJ65" s="15"/>
      <c r="JKK65" s="15"/>
      <c r="JKL65" s="15"/>
      <c r="JKM65" s="15"/>
      <c r="JKN65" s="15"/>
      <c r="JKO65" s="15"/>
      <c r="JKP65" s="15"/>
      <c r="JKQ65" s="15"/>
      <c r="JKR65" s="15"/>
      <c r="JKS65" s="15"/>
      <c r="JKT65" s="15"/>
      <c r="JKU65" s="15"/>
      <c r="JKV65" s="15"/>
      <c r="JKW65" s="15"/>
      <c r="JKX65" s="15"/>
      <c r="JKY65" s="15"/>
      <c r="JKZ65" s="15"/>
      <c r="JLA65" s="15"/>
      <c r="JLB65" s="15"/>
      <c r="JLC65" s="15"/>
      <c r="JLD65" s="15"/>
      <c r="JLE65" s="15"/>
      <c r="JLF65" s="15"/>
      <c r="JLG65" s="15"/>
      <c r="JLH65" s="15"/>
      <c r="JLI65" s="15"/>
      <c r="JLJ65" s="15"/>
      <c r="JLK65" s="15"/>
      <c r="JLL65" s="15"/>
      <c r="JLM65" s="15"/>
      <c r="JLN65" s="15"/>
      <c r="JLO65" s="15"/>
      <c r="JLP65" s="15"/>
      <c r="JLQ65" s="15"/>
      <c r="JLR65" s="15"/>
      <c r="JLS65" s="15"/>
      <c r="JLT65" s="15"/>
      <c r="JLU65" s="15"/>
      <c r="JLV65" s="15"/>
      <c r="JLW65" s="15"/>
      <c r="JLX65" s="15"/>
      <c r="JLY65" s="15"/>
      <c r="JLZ65" s="15"/>
      <c r="JMA65" s="15"/>
      <c r="JMB65" s="15"/>
      <c r="JMC65" s="15"/>
      <c r="JMD65" s="15"/>
      <c r="JME65" s="15"/>
      <c r="JMF65" s="15"/>
      <c r="JMG65" s="15"/>
      <c r="JMH65" s="15"/>
      <c r="JMI65" s="15"/>
      <c r="JMJ65" s="15"/>
      <c r="JMK65" s="15"/>
      <c r="JML65" s="15"/>
      <c r="JMM65" s="15"/>
      <c r="JMN65" s="15"/>
      <c r="JMO65" s="15"/>
      <c r="JMP65" s="15"/>
      <c r="JMQ65" s="15"/>
      <c r="JMR65" s="15"/>
      <c r="JMS65" s="15"/>
      <c r="JMT65" s="15"/>
      <c r="JMU65" s="15"/>
      <c r="JMV65" s="15"/>
      <c r="JMW65" s="15"/>
      <c r="JMX65" s="15"/>
      <c r="JMY65" s="15"/>
      <c r="JMZ65" s="15"/>
      <c r="JNA65" s="15"/>
      <c r="JNB65" s="15"/>
      <c r="JNC65" s="15"/>
      <c r="JND65" s="15"/>
      <c r="JNE65" s="15"/>
      <c r="JNF65" s="15"/>
      <c r="JNG65" s="15"/>
      <c r="JNH65" s="15"/>
      <c r="JNI65" s="15"/>
      <c r="JNJ65" s="15"/>
      <c r="JNK65" s="15"/>
      <c r="JNL65" s="15"/>
      <c r="JNM65" s="15"/>
      <c r="JNN65" s="15"/>
      <c r="JNO65" s="15"/>
      <c r="JNP65" s="15"/>
      <c r="JNQ65" s="15"/>
      <c r="JNR65" s="15"/>
      <c r="JNS65" s="15"/>
      <c r="JNT65" s="15"/>
      <c r="JNU65" s="15"/>
      <c r="JNV65" s="15"/>
      <c r="JNW65" s="15"/>
      <c r="JNX65" s="15"/>
      <c r="JNY65" s="15"/>
      <c r="JNZ65" s="15"/>
      <c r="JOA65" s="15"/>
      <c r="JOB65" s="15"/>
      <c r="JOC65" s="15"/>
      <c r="JOD65" s="15"/>
      <c r="JOE65" s="15"/>
      <c r="JOF65" s="15"/>
      <c r="JOG65" s="15"/>
      <c r="JOH65" s="15"/>
      <c r="JOI65" s="15"/>
      <c r="JOJ65" s="15"/>
      <c r="JOK65" s="15"/>
      <c r="JOL65" s="15"/>
      <c r="JOM65" s="15"/>
      <c r="JON65" s="15"/>
      <c r="JOO65" s="15"/>
      <c r="JOP65" s="15"/>
      <c r="JOQ65" s="15"/>
      <c r="JOR65" s="15"/>
      <c r="JOS65" s="15"/>
      <c r="JOT65" s="15"/>
      <c r="JOU65" s="15"/>
      <c r="JOV65" s="15"/>
      <c r="JOW65" s="15"/>
      <c r="JOX65" s="15"/>
      <c r="JOY65" s="15"/>
      <c r="JOZ65" s="15"/>
      <c r="JPA65" s="15"/>
      <c r="JPB65" s="15"/>
      <c r="JPC65" s="15"/>
      <c r="JPD65" s="15"/>
      <c r="JPE65" s="15"/>
      <c r="JPF65" s="15"/>
      <c r="JPG65" s="15"/>
      <c r="JPH65" s="15"/>
      <c r="JPI65" s="15"/>
      <c r="JPJ65" s="15"/>
      <c r="JPK65" s="15"/>
      <c r="JPL65" s="15"/>
      <c r="JPM65" s="15"/>
      <c r="JPN65" s="15"/>
      <c r="JPO65" s="15"/>
      <c r="JPP65" s="15"/>
      <c r="JPQ65" s="15"/>
      <c r="JPR65" s="15"/>
      <c r="JPS65" s="15"/>
      <c r="JPT65" s="15"/>
      <c r="JPU65" s="15"/>
      <c r="JPV65" s="15"/>
      <c r="JPW65" s="15"/>
      <c r="JPX65" s="15"/>
      <c r="JPY65" s="15"/>
      <c r="JPZ65" s="15"/>
      <c r="JQA65" s="15"/>
      <c r="JQB65" s="15"/>
      <c r="JQC65" s="15"/>
      <c r="JQD65" s="15"/>
      <c r="JQE65" s="15"/>
      <c r="JQF65" s="15"/>
      <c r="JQG65" s="15"/>
      <c r="JQH65" s="15"/>
      <c r="JQI65" s="15"/>
      <c r="JQJ65" s="15"/>
      <c r="JQK65" s="15"/>
      <c r="JQL65" s="15"/>
      <c r="JQM65" s="15"/>
      <c r="JQN65" s="15"/>
      <c r="JQO65" s="15"/>
      <c r="JQP65" s="15"/>
      <c r="JQQ65" s="15"/>
      <c r="JQR65" s="15"/>
      <c r="JQS65" s="15"/>
      <c r="JQT65" s="15"/>
      <c r="JQU65" s="15"/>
      <c r="JQV65" s="15"/>
      <c r="JQW65" s="15"/>
      <c r="JQX65" s="15"/>
      <c r="JQY65" s="15"/>
      <c r="JQZ65" s="15"/>
      <c r="JRA65" s="15"/>
      <c r="JRB65" s="15"/>
      <c r="JRC65" s="15"/>
      <c r="JRD65" s="15"/>
      <c r="JRE65" s="15"/>
      <c r="JRF65" s="15"/>
      <c r="JRG65" s="15"/>
      <c r="JRH65" s="15"/>
      <c r="JRI65" s="15"/>
      <c r="JRJ65" s="15"/>
      <c r="JRK65" s="15"/>
      <c r="JRL65" s="15"/>
      <c r="JRM65" s="15"/>
      <c r="JRN65" s="15"/>
      <c r="JRO65" s="15"/>
      <c r="JRP65" s="15"/>
      <c r="JRQ65" s="15"/>
      <c r="JRR65" s="15"/>
      <c r="JRS65" s="15"/>
      <c r="JRT65" s="15"/>
      <c r="JRU65" s="15"/>
      <c r="JRV65" s="15"/>
      <c r="JRW65" s="15"/>
      <c r="JRX65" s="15"/>
      <c r="JRY65" s="15"/>
      <c r="JRZ65" s="15"/>
      <c r="JSA65" s="15"/>
      <c r="JSB65" s="15"/>
      <c r="JSC65" s="15"/>
      <c r="JSD65" s="15"/>
      <c r="JSE65" s="15"/>
      <c r="JSF65" s="15"/>
      <c r="JSG65" s="15"/>
      <c r="JSH65" s="15"/>
      <c r="JSI65" s="15"/>
      <c r="JSJ65" s="15"/>
      <c r="JSK65" s="15"/>
      <c r="JSL65" s="15"/>
      <c r="JSM65" s="15"/>
      <c r="JSN65" s="15"/>
      <c r="JSO65" s="15"/>
      <c r="JSP65" s="15"/>
      <c r="JSQ65" s="15"/>
      <c r="JSR65" s="15"/>
      <c r="JSS65" s="15"/>
      <c r="JST65" s="15"/>
      <c r="JSU65" s="15"/>
      <c r="JSV65" s="15"/>
      <c r="JSW65" s="15"/>
      <c r="JSX65" s="15"/>
      <c r="JSY65" s="15"/>
      <c r="JSZ65" s="15"/>
      <c r="JTA65" s="15"/>
      <c r="JTB65" s="15"/>
      <c r="JTC65" s="15"/>
      <c r="JTD65" s="15"/>
      <c r="JTE65" s="15"/>
      <c r="JTF65" s="15"/>
      <c r="JTG65" s="15"/>
      <c r="JTH65" s="15"/>
      <c r="JTI65" s="15"/>
      <c r="JTJ65" s="15"/>
      <c r="JTK65" s="15"/>
      <c r="JTL65" s="15"/>
      <c r="JTM65" s="15"/>
      <c r="JTN65" s="15"/>
      <c r="JTO65" s="15"/>
      <c r="JTP65" s="15"/>
      <c r="JTQ65" s="15"/>
      <c r="JTR65" s="15"/>
      <c r="JTS65" s="15"/>
      <c r="JTT65" s="15"/>
      <c r="JTU65" s="15"/>
      <c r="JTV65" s="15"/>
      <c r="JTW65" s="15"/>
      <c r="JTX65" s="15"/>
      <c r="JTY65" s="15"/>
      <c r="JTZ65" s="15"/>
      <c r="JUA65" s="15"/>
      <c r="JUB65" s="15"/>
      <c r="JUC65" s="15"/>
      <c r="JUD65" s="15"/>
      <c r="JUE65" s="15"/>
      <c r="JUF65" s="15"/>
      <c r="JUG65" s="15"/>
      <c r="JUH65" s="15"/>
      <c r="JUI65" s="15"/>
      <c r="JUJ65" s="15"/>
      <c r="JUK65" s="15"/>
      <c r="JUL65" s="15"/>
      <c r="JUM65" s="15"/>
      <c r="JUN65" s="15"/>
      <c r="JUO65" s="15"/>
      <c r="JUP65" s="15"/>
      <c r="JUQ65" s="15"/>
      <c r="JUR65" s="15"/>
      <c r="JUS65" s="15"/>
      <c r="JUT65" s="15"/>
      <c r="JUU65" s="15"/>
      <c r="JUV65" s="15"/>
      <c r="JUW65" s="15"/>
      <c r="JUX65" s="15"/>
      <c r="JUY65" s="15"/>
      <c r="JUZ65" s="15"/>
      <c r="JVA65" s="15"/>
      <c r="JVB65" s="15"/>
      <c r="JVC65" s="15"/>
      <c r="JVD65" s="15"/>
      <c r="JVE65" s="15"/>
      <c r="JVF65" s="15"/>
      <c r="JVG65" s="15"/>
      <c r="JVH65" s="15"/>
      <c r="JVI65" s="15"/>
      <c r="JVJ65" s="15"/>
      <c r="JVK65" s="15"/>
      <c r="JVL65" s="15"/>
      <c r="JVM65" s="15"/>
      <c r="JVN65" s="15"/>
      <c r="JVO65" s="15"/>
      <c r="JVP65" s="15"/>
      <c r="JVQ65" s="15"/>
      <c r="JVR65" s="15"/>
      <c r="JVS65" s="15"/>
      <c r="JVT65" s="15"/>
      <c r="JVU65" s="15"/>
      <c r="JVV65" s="15"/>
      <c r="JVW65" s="15"/>
      <c r="JVX65" s="15"/>
      <c r="JVY65" s="15"/>
      <c r="JVZ65" s="15"/>
      <c r="JWA65" s="15"/>
      <c r="JWB65" s="15"/>
      <c r="JWC65" s="15"/>
      <c r="JWD65" s="15"/>
      <c r="JWE65" s="15"/>
      <c r="JWF65" s="15"/>
      <c r="JWG65" s="15"/>
      <c r="JWH65" s="15"/>
      <c r="JWI65" s="15"/>
      <c r="JWJ65" s="15"/>
      <c r="JWK65" s="15"/>
      <c r="JWL65" s="15"/>
      <c r="JWM65" s="15"/>
      <c r="JWN65" s="15"/>
      <c r="JWO65" s="15"/>
      <c r="JWP65" s="15"/>
      <c r="JWQ65" s="15"/>
      <c r="JWR65" s="15"/>
      <c r="JWS65" s="15"/>
      <c r="JWT65" s="15"/>
      <c r="JWU65" s="15"/>
      <c r="JWV65" s="15"/>
      <c r="JWW65" s="15"/>
      <c r="JWX65" s="15"/>
      <c r="JWY65" s="15"/>
      <c r="JWZ65" s="15"/>
      <c r="JXA65" s="15"/>
      <c r="JXB65" s="15"/>
      <c r="JXC65" s="15"/>
      <c r="JXD65" s="15"/>
      <c r="JXE65" s="15"/>
      <c r="JXF65" s="15"/>
      <c r="JXG65" s="15"/>
      <c r="JXH65" s="15"/>
      <c r="JXI65" s="15"/>
      <c r="JXJ65" s="15"/>
      <c r="JXK65" s="15"/>
      <c r="JXL65" s="15"/>
      <c r="JXM65" s="15"/>
      <c r="JXN65" s="15"/>
      <c r="JXO65" s="15"/>
      <c r="JXP65" s="15"/>
      <c r="JXQ65" s="15"/>
      <c r="JXR65" s="15"/>
      <c r="JXS65" s="15"/>
      <c r="JXT65" s="15"/>
      <c r="JXU65" s="15"/>
      <c r="JXV65" s="15"/>
      <c r="JXW65" s="15"/>
      <c r="JXX65" s="15"/>
      <c r="JXY65" s="15"/>
      <c r="JXZ65" s="15"/>
      <c r="JYA65" s="15"/>
      <c r="JYB65" s="15"/>
      <c r="JYC65" s="15"/>
      <c r="JYD65" s="15"/>
      <c r="JYE65" s="15"/>
      <c r="JYF65" s="15"/>
      <c r="JYG65" s="15"/>
      <c r="JYH65" s="15"/>
      <c r="JYI65" s="15"/>
      <c r="JYJ65" s="15"/>
      <c r="JYK65" s="15"/>
      <c r="JYL65" s="15"/>
      <c r="JYM65" s="15"/>
      <c r="JYN65" s="15"/>
      <c r="JYO65" s="15"/>
      <c r="JYP65" s="15"/>
      <c r="JYQ65" s="15"/>
      <c r="JYR65" s="15"/>
      <c r="JYS65" s="15"/>
      <c r="JYT65" s="15"/>
      <c r="JYU65" s="15"/>
      <c r="JYV65" s="15"/>
      <c r="JYW65" s="15"/>
      <c r="JYX65" s="15"/>
      <c r="JYY65" s="15"/>
      <c r="JYZ65" s="15"/>
      <c r="JZA65" s="15"/>
      <c r="JZB65" s="15"/>
      <c r="JZC65" s="15"/>
      <c r="JZD65" s="15"/>
      <c r="JZE65" s="15"/>
      <c r="JZF65" s="15"/>
      <c r="JZG65" s="15"/>
      <c r="JZH65" s="15"/>
      <c r="JZI65" s="15"/>
      <c r="JZJ65" s="15"/>
      <c r="JZK65" s="15"/>
      <c r="JZL65" s="15"/>
      <c r="JZM65" s="15"/>
      <c r="JZN65" s="15"/>
      <c r="JZO65" s="15"/>
      <c r="JZP65" s="15"/>
      <c r="JZQ65" s="15"/>
      <c r="JZR65" s="15"/>
      <c r="JZS65" s="15"/>
      <c r="JZT65" s="15"/>
      <c r="JZU65" s="15"/>
      <c r="JZV65" s="15"/>
      <c r="JZW65" s="15"/>
      <c r="JZX65" s="15"/>
      <c r="JZY65" s="15"/>
      <c r="JZZ65" s="15"/>
      <c r="KAA65" s="15"/>
      <c r="KAB65" s="15"/>
      <c r="KAC65" s="15"/>
      <c r="KAD65" s="15"/>
      <c r="KAE65" s="15"/>
      <c r="KAF65" s="15"/>
      <c r="KAG65" s="15"/>
      <c r="KAH65" s="15"/>
      <c r="KAI65" s="15"/>
      <c r="KAJ65" s="15"/>
      <c r="KAK65" s="15"/>
      <c r="KAL65" s="15"/>
      <c r="KAM65" s="15"/>
      <c r="KAN65" s="15"/>
      <c r="KAO65" s="15"/>
      <c r="KAP65" s="15"/>
      <c r="KAQ65" s="15"/>
      <c r="KAR65" s="15"/>
      <c r="KAS65" s="15"/>
      <c r="KAT65" s="15"/>
      <c r="KAU65" s="15"/>
      <c r="KAV65" s="15"/>
      <c r="KAW65" s="15"/>
      <c r="KAX65" s="15"/>
      <c r="KAY65" s="15"/>
      <c r="KAZ65" s="15"/>
      <c r="KBA65" s="15"/>
      <c r="KBB65" s="15"/>
      <c r="KBC65" s="15"/>
      <c r="KBD65" s="15"/>
      <c r="KBE65" s="15"/>
      <c r="KBF65" s="15"/>
      <c r="KBG65" s="15"/>
      <c r="KBH65" s="15"/>
      <c r="KBI65" s="15"/>
      <c r="KBJ65" s="15"/>
      <c r="KBK65" s="15"/>
      <c r="KBL65" s="15"/>
      <c r="KBM65" s="15"/>
      <c r="KBN65" s="15"/>
      <c r="KBO65" s="15"/>
      <c r="KBP65" s="15"/>
      <c r="KBQ65" s="15"/>
      <c r="KBR65" s="15"/>
      <c r="KBS65" s="15"/>
      <c r="KBT65" s="15"/>
      <c r="KBU65" s="15"/>
      <c r="KBV65" s="15"/>
      <c r="KBW65" s="15"/>
      <c r="KBX65" s="15"/>
      <c r="KBY65" s="15"/>
      <c r="KBZ65" s="15"/>
      <c r="KCA65" s="15"/>
      <c r="KCB65" s="15"/>
      <c r="KCC65" s="15"/>
      <c r="KCD65" s="15"/>
      <c r="KCE65" s="15"/>
      <c r="KCF65" s="15"/>
      <c r="KCG65" s="15"/>
      <c r="KCH65" s="15"/>
      <c r="KCI65" s="15"/>
      <c r="KCJ65" s="15"/>
      <c r="KCK65" s="15"/>
      <c r="KCL65" s="15"/>
      <c r="KCM65" s="15"/>
      <c r="KCN65" s="15"/>
      <c r="KCO65" s="15"/>
      <c r="KCP65" s="15"/>
      <c r="KCQ65" s="15"/>
      <c r="KCR65" s="15"/>
      <c r="KCS65" s="15"/>
      <c r="KCT65" s="15"/>
      <c r="KCU65" s="15"/>
      <c r="KCV65" s="15"/>
      <c r="KCW65" s="15"/>
      <c r="KCX65" s="15"/>
      <c r="KCY65" s="15"/>
      <c r="KCZ65" s="15"/>
      <c r="KDA65" s="15"/>
      <c r="KDB65" s="15"/>
      <c r="KDC65" s="15"/>
      <c r="KDD65" s="15"/>
      <c r="KDE65" s="15"/>
      <c r="KDF65" s="15"/>
      <c r="KDG65" s="15"/>
      <c r="KDH65" s="15"/>
      <c r="KDI65" s="15"/>
      <c r="KDJ65" s="15"/>
      <c r="KDK65" s="15"/>
      <c r="KDL65" s="15"/>
      <c r="KDM65" s="15"/>
      <c r="KDN65" s="15"/>
      <c r="KDO65" s="15"/>
      <c r="KDP65" s="15"/>
      <c r="KDQ65" s="15"/>
      <c r="KDR65" s="15"/>
      <c r="KDS65" s="15"/>
      <c r="KDT65" s="15"/>
      <c r="KDU65" s="15"/>
      <c r="KDV65" s="15"/>
      <c r="KDW65" s="15"/>
      <c r="KDX65" s="15"/>
      <c r="KDY65" s="15"/>
      <c r="KDZ65" s="15"/>
      <c r="KEA65" s="15"/>
      <c r="KEB65" s="15"/>
      <c r="KEC65" s="15"/>
      <c r="KED65" s="15"/>
      <c r="KEE65" s="15"/>
      <c r="KEF65" s="15"/>
      <c r="KEG65" s="15"/>
      <c r="KEH65" s="15"/>
      <c r="KEI65" s="15"/>
      <c r="KEJ65" s="15"/>
      <c r="KEK65" s="15"/>
      <c r="KEL65" s="15"/>
      <c r="KEM65" s="15"/>
      <c r="KEN65" s="15"/>
      <c r="KEO65" s="15"/>
      <c r="KEP65" s="15"/>
      <c r="KEQ65" s="15"/>
      <c r="KER65" s="15"/>
      <c r="KES65" s="15"/>
      <c r="KET65" s="15"/>
      <c r="KEU65" s="15"/>
      <c r="KEV65" s="15"/>
      <c r="KEW65" s="15"/>
      <c r="KEX65" s="15"/>
      <c r="KEY65" s="15"/>
      <c r="KEZ65" s="15"/>
      <c r="KFA65" s="15"/>
      <c r="KFB65" s="15"/>
      <c r="KFC65" s="15"/>
      <c r="KFD65" s="15"/>
      <c r="KFE65" s="15"/>
      <c r="KFF65" s="15"/>
      <c r="KFG65" s="15"/>
      <c r="KFH65" s="15"/>
      <c r="KFI65" s="15"/>
      <c r="KFJ65" s="15"/>
      <c r="KFK65" s="15"/>
      <c r="KFL65" s="15"/>
      <c r="KFM65" s="15"/>
      <c r="KFN65" s="15"/>
      <c r="KFO65" s="15"/>
      <c r="KFP65" s="15"/>
      <c r="KFQ65" s="15"/>
      <c r="KFR65" s="15"/>
      <c r="KFS65" s="15"/>
      <c r="KFT65" s="15"/>
      <c r="KFU65" s="15"/>
      <c r="KFV65" s="15"/>
      <c r="KFW65" s="15"/>
      <c r="KFX65" s="15"/>
      <c r="KFY65" s="15"/>
      <c r="KFZ65" s="15"/>
      <c r="KGA65" s="15"/>
      <c r="KGB65" s="15"/>
      <c r="KGC65" s="15"/>
      <c r="KGD65" s="15"/>
      <c r="KGE65" s="15"/>
      <c r="KGF65" s="15"/>
      <c r="KGG65" s="15"/>
      <c r="KGH65" s="15"/>
      <c r="KGI65" s="15"/>
      <c r="KGJ65" s="15"/>
      <c r="KGK65" s="15"/>
      <c r="KGL65" s="15"/>
      <c r="KGM65" s="15"/>
      <c r="KGN65" s="15"/>
      <c r="KGO65" s="15"/>
      <c r="KGP65" s="15"/>
      <c r="KGQ65" s="15"/>
      <c r="KGR65" s="15"/>
      <c r="KGS65" s="15"/>
      <c r="KGT65" s="15"/>
      <c r="KGU65" s="15"/>
      <c r="KGV65" s="15"/>
      <c r="KGW65" s="15"/>
      <c r="KGX65" s="15"/>
      <c r="KGY65" s="15"/>
      <c r="KGZ65" s="15"/>
      <c r="KHA65" s="15"/>
      <c r="KHB65" s="15"/>
      <c r="KHC65" s="15"/>
      <c r="KHD65" s="15"/>
      <c r="KHE65" s="15"/>
      <c r="KHF65" s="15"/>
      <c r="KHG65" s="15"/>
      <c r="KHH65" s="15"/>
      <c r="KHI65" s="15"/>
      <c r="KHJ65" s="15"/>
      <c r="KHK65" s="15"/>
      <c r="KHL65" s="15"/>
      <c r="KHM65" s="15"/>
      <c r="KHN65" s="15"/>
      <c r="KHO65" s="15"/>
      <c r="KHP65" s="15"/>
      <c r="KHQ65" s="15"/>
      <c r="KHR65" s="15"/>
      <c r="KHS65" s="15"/>
      <c r="KHT65" s="15"/>
      <c r="KHU65" s="15"/>
      <c r="KHV65" s="15"/>
      <c r="KHW65" s="15"/>
      <c r="KHX65" s="15"/>
      <c r="KHY65" s="15"/>
      <c r="KHZ65" s="15"/>
      <c r="KIA65" s="15"/>
      <c r="KIB65" s="15"/>
      <c r="KIC65" s="15"/>
      <c r="KID65" s="15"/>
      <c r="KIE65" s="15"/>
      <c r="KIF65" s="15"/>
      <c r="KIG65" s="15"/>
      <c r="KIH65" s="15"/>
      <c r="KII65" s="15"/>
      <c r="KIJ65" s="15"/>
      <c r="KIK65" s="15"/>
      <c r="KIL65" s="15"/>
      <c r="KIM65" s="15"/>
      <c r="KIN65" s="15"/>
      <c r="KIO65" s="15"/>
      <c r="KIP65" s="15"/>
      <c r="KIQ65" s="15"/>
      <c r="KIR65" s="15"/>
      <c r="KIS65" s="15"/>
      <c r="KIT65" s="15"/>
      <c r="KIU65" s="15"/>
      <c r="KIV65" s="15"/>
      <c r="KIW65" s="15"/>
      <c r="KIX65" s="15"/>
      <c r="KIY65" s="15"/>
      <c r="KIZ65" s="15"/>
      <c r="KJA65" s="15"/>
      <c r="KJB65" s="15"/>
      <c r="KJC65" s="15"/>
      <c r="KJD65" s="15"/>
      <c r="KJE65" s="15"/>
      <c r="KJF65" s="15"/>
      <c r="KJG65" s="15"/>
      <c r="KJH65" s="15"/>
      <c r="KJI65" s="15"/>
      <c r="KJJ65" s="15"/>
      <c r="KJK65" s="15"/>
      <c r="KJL65" s="15"/>
      <c r="KJM65" s="15"/>
      <c r="KJN65" s="15"/>
      <c r="KJO65" s="15"/>
      <c r="KJP65" s="15"/>
      <c r="KJQ65" s="15"/>
      <c r="KJR65" s="15"/>
      <c r="KJS65" s="15"/>
      <c r="KJT65" s="15"/>
      <c r="KJU65" s="15"/>
      <c r="KJV65" s="15"/>
      <c r="KJW65" s="15"/>
      <c r="KJX65" s="15"/>
      <c r="KJY65" s="15"/>
      <c r="KJZ65" s="15"/>
      <c r="KKA65" s="15"/>
      <c r="KKB65" s="15"/>
      <c r="KKC65" s="15"/>
      <c r="KKD65" s="15"/>
      <c r="KKE65" s="15"/>
      <c r="KKF65" s="15"/>
      <c r="KKG65" s="15"/>
      <c r="KKH65" s="15"/>
      <c r="KKI65" s="15"/>
      <c r="KKJ65" s="15"/>
      <c r="KKK65" s="15"/>
      <c r="KKL65" s="15"/>
      <c r="KKM65" s="15"/>
      <c r="KKN65" s="15"/>
      <c r="KKO65" s="15"/>
      <c r="KKP65" s="15"/>
      <c r="KKQ65" s="15"/>
      <c r="KKR65" s="15"/>
      <c r="KKS65" s="15"/>
      <c r="KKT65" s="15"/>
      <c r="KKU65" s="15"/>
      <c r="KKV65" s="15"/>
      <c r="KKW65" s="15"/>
      <c r="KKX65" s="15"/>
      <c r="KKY65" s="15"/>
      <c r="KKZ65" s="15"/>
      <c r="KLA65" s="15"/>
      <c r="KLB65" s="15"/>
      <c r="KLC65" s="15"/>
      <c r="KLD65" s="15"/>
      <c r="KLE65" s="15"/>
      <c r="KLF65" s="15"/>
      <c r="KLG65" s="15"/>
      <c r="KLH65" s="15"/>
      <c r="KLI65" s="15"/>
      <c r="KLJ65" s="15"/>
      <c r="KLK65" s="15"/>
      <c r="KLL65" s="15"/>
      <c r="KLM65" s="15"/>
      <c r="KLN65" s="15"/>
      <c r="KLO65" s="15"/>
      <c r="KLP65" s="15"/>
      <c r="KLQ65" s="15"/>
      <c r="KLR65" s="15"/>
      <c r="KLS65" s="15"/>
      <c r="KLT65" s="15"/>
      <c r="KLU65" s="15"/>
      <c r="KLV65" s="15"/>
      <c r="KLW65" s="15"/>
      <c r="KLX65" s="15"/>
      <c r="KLY65" s="15"/>
      <c r="KLZ65" s="15"/>
      <c r="KMA65" s="15"/>
      <c r="KMB65" s="15"/>
      <c r="KMC65" s="15"/>
      <c r="KMD65" s="15"/>
      <c r="KME65" s="15"/>
      <c r="KMF65" s="15"/>
      <c r="KMG65" s="15"/>
      <c r="KMH65" s="15"/>
      <c r="KMI65" s="15"/>
      <c r="KMJ65" s="15"/>
      <c r="KMK65" s="15"/>
      <c r="KML65" s="15"/>
      <c r="KMM65" s="15"/>
      <c r="KMN65" s="15"/>
      <c r="KMO65" s="15"/>
      <c r="KMP65" s="15"/>
      <c r="KMQ65" s="15"/>
      <c r="KMR65" s="15"/>
      <c r="KMS65" s="15"/>
      <c r="KMT65" s="15"/>
      <c r="KMU65" s="15"/>
      <c r="KMV65" s="15"/>
      <c r="KMW65" s="15"/>
      <c r="KMX65" s="15"/>
      <c r="KMY65" s="15"/>
      <c r="KMZ65" s="15"/>
      <c r="KNA65" s="15"/>
      <c r="KNB65" s="15"/>
      <c r="KNC65" s="15"/>
      <c r="KND65" s="15"/>
      <c r="KNE65" s="15"/>
      <c r="KNF65" s="15"/>
      <c r="KNG65" s="15"/>
      <c r="KNH65" s="15"/>
      <c r="KNI65" s="15"/>
      <c r="KNJ65" s="15"/>
      <c r="KNK65" s="15"/>
      <c r="KNL65" s="15"/>
      <c r="KNM65" s="15"/>
      <c r="KNN65" s="15"/>
      <c r="KNO65" s="15"/>
      <c r="KNP65" s="15"/>
      <c r="KNQ65" s="15"/>
      <c r="KNR65" s="15"/>
      <c r="KNS65" s="15"/>
      <c r="KNT65" s="15"/>
      <c r="KNU65" s="15"/>
      <c r="KNV65" s="15"/>
      <c r="KNW65" s="15"/>
      <c r="KNX65" s="15"/>
      <c r="KNY65" s="15"/>
      <c r="KNZ65" s="15"/>
      <c r="KOA65" s="15"/>
      <c r="KOB65" s="15"/>
      <c r="KOC65" s="15"/>
      <c r="KOD65" s="15"/>
      <c r="KOE65" s="15"/>
      <c r="KOF65" s="15"/>
      <c r="KOG65" s="15"/>
      <c r="KOH65" s="15"/>
      <c r="KOI65" s="15"/>
      <c r="KOJ65" s="15"/>
      <c r="KOK65" s="15"/>
      <c r="KOL65" s="15"/>
      <c r="KOM65" s="15"/>
      <c r="KON65" s="15"/>
      <c r="KOO65" s="15"/>
      <c r="KOP65" s="15"/>
      <c r="KOQ65" s="15"/>
      <c r="KOR65" s="15"/>
      <c r="KOS65" s="15"/>
      <c r="KOT65" s="15"/>
      <c r="KOU65" s="15"/>
      <c r="KOV65" s="15"/>
      <c r="KOW65" s="15"/>
      <c r="KOX65" s="15"/>
      <c r="KOY65" s="15"/>
      <c r="KOZ65" s="15"/>
      <c r="KPA65" s="15"/>
      <c r="KPB65" s="15"/>
      <c r="KPC65" s="15"/>
      <c r="KPD65" s="15"/>
      <c r="KPE65" s="15"/>
      <c r="KPF65" s="15"/>
      <c r="KPG65" s="15"/>
      <c r="KPH65" s="15"/>
      <c r="KPI65" s="15"/>
      <c r="KPJ65" s="15"/>
      <c r="KPK65" s="15"/>
      <c r="KPL65" s="15"/>
      <c r="KPM65" s="15"/>
      <c r="KPN65" s="15"/>
      <c r="KPO65" s="15"/>
      <c r="KPP65" s="15"/>
      <c r="KPQ65" s="15"/>
      <c r="KPR65" s="15"/>
      <c r="KPS65" s="15"/>
      <c r="KPT65" s="15"/>
      <c r="KPU65" s="15"/>
      <c r="KPV65" s="15"/>
      <c r="KPW65" s="15"/>
      <c r="KPX65" s="15"/>
      <c r="KPY65" s="15"/>
      <c r="KPZ65" s="15"/>
      <c r="KQA65" s="15"/>
      <c r="KQB65" s="15"/>
      <c r="KQC65" s="15"/>
      <c r="KQD65" s="15"/>
      <c r="KQE65" s="15"/>
      <c r="KQF65" s="15"/>
      <c r="KQG65" s="15"/>
      <c r="KQH65" s="15"/>
      <c r="KQI65" s="15"/>
      <c r="KQJ65" s="15"/>
      <c r="KQK65" s="15"/>
      <c r="KQL65" s="15"/>
      <c r="KQM65" s="15"/>
      <c r="KQN65" s="15"/>
      <c r="KQO65" s="15"/>
      <c r="KQP65" s="15"/>
      <c r="KQQ65" s="15"/>
      <c r="KQR65" s="15"/>
      <c r="KQS65" s="15"/>
      <c r="KQT65" s="15"/>
      <c r="KQU65" s="15"/>
      <c r="KQV65" s="15"/>
      <c r="KQW65" s="15"/>
      <c r="KQX65" s="15"/>
      <c r="KQY65" s="15"/>
      <c r="KQZ65" s="15"/>
      <c r="KRA65" s="15"/>
      <c r="KRB65" s="15"/>
      <c r="KRC65" s="15"/>
      <c r="KRD65" s="15"/>
      <c r="KRE65" s="15"/>
      <c r="KRF65" s="15"/>
      <c r="KRG65" s="15"/>
      <c r="KRH65" s="15"/>
      <c r="KRI65" s="15"/>
      <c r="KRJ65" s="15"/>
      <c r="KRK65" s="15"/>
      <c r="KRL65" s="15"/>
      <c r="KRM65" s="15"/>
      <c r="KRN65" s="15"/>
      <c r="KRO65" s="15"/>
      <c r="KRP65" s="15"/>
      <c r="KRQ65" s="15"/>
      <c r="KRR65" s="15"/>
      <c r="KRS65" s="15"/>
      <c r="KRT65" s="15"/>
      <c r="KRU65" s="15"/>
      <c r="KRV65" s="15"/>
      <c r="KRW65" s="15"/>
      <c r="KRX65" s="15"/>
      <c r="KRY65" s="15"/>
      <c r="KRZ65" s="15"/>
      <c r="KSA65" s="15"/>
      <c r="KSB65" s="15"/>
      <c r="KSC65" s="15"/>
      <c r="KSD65" s="15"/>
      <c r="KSE65" s="15"/>
      <c r="KSF65" s="15"/>
      <c r="KSG65" s="15"/>
      <c r="KSH65" s="15"/>
      <c r="KSI65" s="15"/>
      <c r="KSJ65" s="15"/>
      <c r="KSK65" s="15"/>
      <c r="KSL65" s="15"/>
      <c r="KSM65" s="15"/>
      <c r="KSN65" s="15"/>
      <c r="KSO65" s="15"/>
      <c r="KSP65" s="15"/>
      <c r="KSQ65" s="15"/>
      <c r="KSR65" s="15"/>
      <c r="KSS65" s="15"/>
      <c r="KST65" s="15"/>
      <c r="KSU65" s="15"/>
      <c r="KSV65" s="15"/>
      <c r="KSW65" s="15"/>
      <c r="KSX65" s="15"/>
      <c r="KSY65" s="15"/>
      <c r="KSZ65" s="15"/>
      <c r="KTA65" s="15"/>
      <c r="KTB65" s="15"/>
      <c r="KTC65" s="15"/>
      <c r="KTD65" s="15"/>
      <c r="KTE65" s="15"/>
      <c r="KTF65" s="15"/>
      <c r="KTG65" s="15"/>
      <c r="KTH65" s="15"/>
      <c r="KTI65" s="15"/>
      <c r="KTJ65" s="15"/>
      <c r="KTK65" s="15"/>
      <c r="KTL65" s="15"/>
      <c r="KTM65" s="15"/>
      <c r="KTN65" s="15"/>
      <c r="KTO65" s="15"/>
      <c r="KTP65" s="15"/>
      <c r="KTQ65" s="15"/>
      <c r="KTR65" s="15"/>
      <c r="KTS65" s="15"/>
      <c r="KTT65" s="15"/>
      <c r="KTU65" s="15"/>
      <c r="KTV65" s="15"/>
      <c r="KTW65" s="15"/>
      <c r="KTX65" s="15"/>
      <c r="KTY65" s="15"/>
      <c r="KTZ65" s="15"/>
      <c r="KUA65" s="15"/>
      <c r="KUB65" s="15"/>
      <c r="KUC65" s="15"/>
      <c r="KUD65" s="15"/>
      <c r="KUE65" s="15"/>
      <c r="KUF65" s="15"/>
      <c r="KUG65" s="15"/>
      <c r="KUH65" s="15"/>
      <c r="KUI65" s="15"/>
      <c r="KUJ65" s="15"/>
      <c r="KUK65" s="15"/>
      <c r="KUL65" s="15"/>
      <c r="KUM65" s="15"/>
      <c r="KUN65" s="15"/>
      <c r="KUO65" s="15"/>
      <c r="KUP65" s="15"/>
      <c r="KUQ65" s="15"/>
      <c r="KUR65" s="15"/>
      <c r="KUS65" s="15"/>
      <c r="KUT65" s="15"/>
      <c r="KUU65" s="15"/>
      <c r="KUV65" s="15"/>
      <c r="KUW65" s="15"/>
      <c r="KUX65" s="15"/>
      <c r="KUY65" s="15"/>
      <c r="KUZ65" s="15"/>
      <c r="KVA65" s="15"/>
      <c r="KVB65" s="15"/>
      <c r="KVC65" s="15"/>
      <c r="KVD65" s="15"/>
      <c r="KVE65" s="15"/>
      <c r="KVF65" s="15"/>
      <c r="KVG65" s="15"/>
      <c r="KVH65" s="15"/>
      <c r="KVI65" s="15"/>
      <c r="KVJ65" s="15"/>
      <c r="KVK65" s="15"/>
      <c r="KVL65" s="15"/>
      <c r="KVM65" s="15"/>
      <c r="KVN65" s="15"/>
      <c r="KVO65" s="15"/>
      <c r="KVP65" s="15"/>
      <c r="KVQ65" s="15"/>
      <c r="KVR65" s="15"/>
      <c r="KVS65" s="15"/>
      <c r="KVT65" s="15"/>
      <c r="KVU65" s="15"/>
      <c r="KVV65" s="15"/>
      <c r="KVW65" s="15"/>
      <c r="KVX65" s="15"/>
      <c r="KVY65" s="15"/>
      <c r="KVZ65" s="15"/>
      <c r="KWA65" s="15"/>
      <c r="KWB65" s="15"/>
      <c r="KWC65" s="15"/>
      <c r="KWD65" s="15"/>
      <c r="KWE65" s="15"/>
      <c r="KWF65" s="15"/>
      <c r="KWG65" s="15"/>
      <c r="KWH65" s="15"/>
      <c r="KWI65" s="15"/>
      <c r="KWJ65" s="15"/>
      <c r="KWK65" s="15"/>
      <c r="KWL65" s="15"/>
      <c r="KWM65" s="15"/>
      <c r="KWN65" s="15"/>
      <c r="KWO65" s="15"/>
      <c r="KWP65" s="15"/>
      <c r="KWQ65" s="15"/>
      <c r="KWR65" s="15"/>
      <c r="KWS65" s="15"/>
      <c r="KWT65" s="15"/>
      <c r="KWU65" s="15"/>
      <c r="KWV65" s="15"/>
      <c r="KWW65" s="15"/>
      <c r="KWX65" s="15"/>
      <c r="KWY65" s="15"/>
      <c r="KWZ65" s="15"/>
      <c r="KXA65" s="15"/>
      <c r="KXB65" s="15"/>
      <c r="KXC65" s="15"/>
      <c r="KXD65" s="15"/>
      <c r="KXE65" s="15"/>
      <c r="KXF65" s="15"/>
      <c r="KXG65" s="15"/>
      <c r="KXH65" s="15"/>
      <c r="KXI65" s="15"/>
      <c r="KXJ65" s="15"/>
      <c r="KXK65" s="15"/>
      <c r="KXL65" s="15"/>
      <c r="KXM65" s="15"/>
      <c r="KXN65" s="15"/>
      <c r="KXO65" s="15"/>
      <c r="KXP65" s="15"/>
      <c r="KXQ65" s="15"/>
      <c r="KXR65" s="15"/>
      <c r="KXS65" s="15"/>
      <c r="KXT65" s="15"/>
      <c r="KXU65" s="15"/>
      <c r="KXV65" s="15"/>
      <c r="KXW65" s="15"/>
      <c r="KXX65" s="15"/>
      <c r="KXY65" s="15"/>
      <c r="KXZ65" s="15"/>
      <c r="KYA65" s="15"/>
      <c r="KYB65" s="15"/>
      <c r="KYC65" s="15"/>
      <c r="KYD65" s="15"/>
      <c r="KYE65" s="15"/>
      <c r="KYF65" s="15"/>
      <c r="KYG65" s="15"/>
      <c r="KYH65" s="15"/>
      <c r="KYI65" s="15"/>
      <c r="KYJ65" s="15"/>
      <c r="KYK65" s="15"/>
      <c r="KYL65" s="15"/>
      <c r="KYM65" s="15"/>
      <c r="KYN65" s="15"/>
      <c r="KYO65" s="15"/>
      <c r="KYP65" s="15"/>
      <c r="KYQ65" s="15"/>
      <c r="KYR65" s="15"/>
      <c r="KYS65" s="15"/>
      <c r="KYT65" s="15"/>
      <c r="KYU65" s="15"/>
      <c r="KYV65" s="15"/>
      <c r="KYW65" s="15"/>
      <c r="KYX65" s="15"/>
      <c r="KYY65" s="15"/>
      <c r="KYZ65" s="15"/>
      <c r="KZA65" s="15"/>
      <c r="KZB65" s="15"/>
      <c r="KZC65" s="15"/>
      <c r="KZD65" s="15"/>
      <c r="KZE65" s="15"/>
      <c r="KZF65" s="15"/>
      <c r="KZG65" s="15"/>
      <c r="KZH65" s="15"/>
      <c r="KZI65" s="15"/>
      <c r="KZJ65" s="15"/>
      <c r="KZK65" s="15"/>
      <c r="KZL65" s="15"/>
      <c r="KZM65" s="15"/>
      <c r="KZN65" s="15"/>
      <c r="KZO65" s="15"/>
      <c r="KZP65" s="15"/>
      <c r="KZQ65" s="15"/>
      <c r="KZR65" s="15"/>
      <c r="KZS65" s="15"/>
      <c r="KZT65" s="15"/>
      <c r="KZU65" s="15"/>
      <c r="KZV65" s="15"/>
      <c r="KZW65" s="15"/>
      <c r="KZX65" s="15"/>
      <c r="KZY65" s="15"/>
      <c r="KZZ65" s="15"/>
      <c r="LAA65" s="15"/>
      <c r="LAB65" s="15"/>
      <c r="LAC65" s="15"/>
      <c r="LAD65" s="15"/>
      <c r="LAE65" s="15"/>
      <c r="LAF65" s="15"/>
      <c r="LAG65" s="15"/>
      <c r="LAH65" s="15"/>
      <c r="LAI65" s="15"/>
      <c r="LAJ65" s="15"/>
      <c r="LAK65" s="15"/>
      <c r="LAL65" s="15"/>
      <c r="LAM65" s="15"/>
      <c r="LAN65" s="15"/>
      <c r="LAO65" s="15"/>
      <c r="LAP65" s="15"/>
      <c r="LAQ65" s="15"/>
      <c r="LAR65" s="15"/>
      <c r="LAS65" s="15"/>
      <c r="LAT65" s="15"/>
      <c r="LAU65" s="15"/>
      <c r="LAV65" s="15"/>
      <c r="LAW65" s="15"/>
      <c r="LAX65" s="15"/>
      <c r="LAY65" s="15"/>
      <c r="LAZ65" s="15"/>
      <c r="LBA65" s="15"/>
      <c r="LBB65" s="15"/>
      <c r="LBC65" s="15"/>
      <c r="LBD65" s="15"/>
      <c r="LBE65" s="15"/>
      <c r="LBF65" s="15"/>
      <c r="LBG65" s="15"/>
      <c r="LBH65" s="15"/>
      <c r="LBI65" s="15"/>
      <c r="LBJ65" s="15"/>
      <c r="LBK65" s="15"/>
      <c r="LBL65" s="15"/>
      <c r="LBM65" s="15"/>
      <c r="LBN65" s="15"/>
      <c r="LBO65" s="15"/>
      <c r="LBP65" s="15"/>
      <c r="LBQ65" s="15"/>
      <c r="LBR65" s="15"/>
      <c r="LBS65" s="15"/>
      <c r="LBT65" s="15"/>
      <c r="LBU65" s="15"/>
      <c r="LBV65" s="15"/>
      <c r="LBW65" s="15"/>
      <c r="LBX65" s="15"/>
      <c r="LBY65" s="15"/>
      <c r="LBZ65" s="15"/>
      <c r="LCA65" s="15"/>
      <c r="LCB65" s="15"/>
      <c r="LCC65" s="15"/>
      <c r="LCD65" s="15"/>
      <c r="LCE65" s="15"/>
      <c r="LCF65" s="15"/>
      <c r="LCG65" s="15"/>
      <c r="LCH65" s="15"/>
      <c r="LCI65" s="15"/>
      <c r="LCJ65" s="15"/>
      <c r="LCK65" s="15"/>
      <c r="LCL65" s="15"/>
      <c r="LCM65" s="15"/>
      <c r="LCN65" s="15"/>
      <c r="LCO65" s="15"/>
      <c r="LCP65" s="15"/>
      <c r="LCQ65" s="15"/>
      <c r="LCR65" s="15"/>
      <c r="LCS65" s="15"/>
      <c r="LCT65" s="15"/>
      <c r="LCU65" s="15"/>
      <c r="LCV65" s="15"/>
      <c r="LCW65" s="15"/>
      <c r="LCX65" s="15"/>
      <c r="LCY65" s="15"/>
      <c r="LCZ65" s="15"/>
      <c r="LDA65" s="15"/>
      <c r="LDB65" s="15"/>
      <c r="LDC65" s="15"/>
      <c r="LDD65" s="15"/>
      <c r="LDE65" s="15"/>
      <c r="LDF65" s="15"/>
      <c r="LDG65" s="15"/>
      <c r="LDH65" s="15"/>
      <c r="LDI65" s="15"/>
      <c r="LDJ65" s="15"/>
      <c r="LDK65" s="15"/>
      <c r="LDL65" s="15"/>
      <c r="LDM65" s="15"/>
      <c r="LDN65" s="15"/>
      <c r="LDO65" s="15"/>
      <c r="LDP65" s="15"/>
      <c r="LDQ65" s="15"/>
      <c r="LDR65" s="15"/>
      <c r="LDS65" s="15"/>
      <c r="LDT65" s="15"/>
      <c r="LDU65" s="15"/>
      <c r="LDV65" s="15"/>
      <c r="LDW65" s="15"/>
      <c r="LDX65" s="15"/>
      <c r="LDY65" s="15"/>
      <c r="LDZ65" s="15"/>
      <c r="LEA65" s="15"/>
      <c r="LEB65" s="15"/>
      <c r="LEC65" s="15"/>
      <c r="LED65" s="15"/>
      <c r="LEE65" s="15"/>
      <c r="LEF65" s="15"/>
      <c r="LEG65" s="15"/>
      <c r="LEH65" s="15"/>
      <c r="LEI65" s="15"/>
      <c r="LEJ65" s="15"/>
      <c r="LEK65" s="15"/>
      <c r="LEL65" s="15"/>
      <c r="LEM65" s="15"/>
      <c r="LEN65" s="15"/>
      <c r="LEO65" s="15"/>
      <c r="LEP65" s="15"/>
      <c r="LEQ65" s="15"/>
      <c r="LER65" s="15"/>
      <c r="LES65" s="15"/>
      <c r="LET65" s="15"/>
      <c r="LEU65" s="15"/>
      <c r="LEV65" s="15"/>
      <c r="LEW65" s="15"/>
      <c r="LEX65" s="15"/>
      <c r="LEY65" s="15"/>
      <c r="LEZ65" s="15"/>
      <c r="LFA65" s="15"/>
      <c r="LFB65" s="15"/>
      <c r="LFC65" s="15"/>
      <c r="LFD65" s="15"/>
      <c r="LFE65" s="15"/>
      <c r="LFF65" s="15"/>
      <c r="LFG65" s="15"/>
      <c r="LFH65" s="15"/>
      <c r="LFI65" s="15"/>
      <c r="LFJ65" s="15"/>
      <c r="LFK65" s="15"/>
      <c r="LFL65" s="15"/>
      <c r="LFM65" s="15"/>
      <c r="LFN65" s="15"/>
      <c r="LFO65" s="15"/>
      <c r="LFP65" s="15"/>
      <c r="LFQ65" s="15"/>
      <c r="LFR65" s="15"/>
      <c r="LFS65" s="15"/>
      <c r="LFT65" s="15"/>
      <c r="LFU65" s="15"/>
      <c r="LFV65" s="15"/>
      <c r="LFW65" s="15"/>
      <c r="LFX65" s="15"/>
      <c r="LFY65" s="15"/>
      <c r="LFZ65" s="15"/>
      <c r="LGA65" s="15"/>
      <c r="LGB65" s="15"/>
      <c r="LGC65" s="15"/>
      <c r="LGD65" s="15"/>
      <c r="LGE65" s="15"/>
      <c r="LGF65" s="15"/>
      <c r="LGG65" s="15"/>
      <c r="LGH65" s="15"/>
      <c r="LGI65" s="15"/>
      <c r="LGJ65" s="15"/>
      <c r="LGK65" s="15"/>
      <c r="LGL65" s="15"/>
      <c r="LGM65" s="15"/>
      <c r="LGN65" s="15"/>
      <c r="LGO65" s="15"/>
      <c r="LGP65" s="15"/>
      <c r="LGQ65" s="15"/>
      <c r="LGR65" s="15"/>
      <c r="LGS65" s="15"/>
      <c r="LGT65" s="15"/>
      <c r="LGU65" s="15"/>
      <c r="LGV65" s="15"/>
      <c r="LGW65" s="15"/>
      <c r="LGX65" s="15"/>
      <c r="LGY65" s="15"/>
      <c r="LGZ65" s="15"/>
      <c r="LHA65" s="15"/>
      <c r="LHB65" s="15"/>
      <c r="LHC65" s="15"/>
      <c r="LHD65" s="15"/>
      <c r="LHE65" s="15"/>
      <c r="LHF65" s="15"/>
      <c r="LHG65" s="15"/>
      <c r="LHH65" s="15"/>
      <c r="LHI65" s="15"/>
      <c r="LHJ65" s="15"/>
      <c r="LHK65" s="15"/>
      <c r="LHL65" s="15"/>
      <c r="LHM65" s="15"/>
      <c r="LHN65" s="15"/>
      <c r="LHO65" s="15"/>
      <c r="LHP65" s="15"/>
      <c r="LHQ65" s="15"/>
      <c r="LHR65" s="15"/>
      <c r="LHS65" s="15"/>
      <c r="LHT65" s="15"/>
      <c r="LHU65" s="15"/>
      <c r="LHV65" s="15"/>
      <c r="LHW65" s="15"/>
      <c r="LHX65" s="15"/>
      <c r="LHY65" s="15"/>
      <c r="LHZ65" s="15"/>
      <c r="LIA65" s="15"/>
      <c r="LIB65" s="15"/>
      <c r="LIC65" s="15"/>
      <c r="LID65" s="15"/>
      <c r="LIE65" s="15"/>
      <c r="LIF65" s="15"/>
      <c r="LIG65" s="15"/>
      <c r="LIH65" s="15"/>
      <c r="LII65" s="15"/>
      <c r="LIJ65" s="15"/>
      <c r="LIK65" s="15"/>
      <c r="LIL65" s="15"/>
      <c r="LIM65" s="15"/>
      <c r="LIN65" s="15"/>
      <c r="LIO65" s="15"/>
      <c r="LIP65" s="15"/>
      <c r="LIQ65" s="15"/>
      <c r="LIR65" s="15"/>
      <c r="LIS65" s="15"/>
      <c r="LIT65" s="15"/>
      <c r="LIU65" s="15"/>
      <c r="LIV65" s="15"/>
      <c r="LIW65" s="15"/>
      <c r="LIX65" s="15"/>
      <c r="LIY65" s="15"/>
      <c r="LIZ65" s="15"/>
      <c r="LJA65" s="15"/>
      <c r="LJB65" s="15"/>
      <c r="LJC65" s="15"/>
      <c r="LJD65" s="15"/>
      <c r="LJE65" s="15"/>
      <c r="LJF65" s="15"/>
      <c r="LJG65" s="15"/>
      <c r="LJH65" s="15"/>
      <c r="LJI65" s="15"/>
      <c r="LJJ65" s="15"/>
      <c r="LJK65" s="15"/>
      <c r="LJL65" s="15"/>
      <c r="LJM65" s="15"/>
      <c r="LJN65" s="15"/>
      <c r="LJO65" s="15"/>
      <c r="LJP65" s="15"/>
      <c r="LJQ65" s="15"/>
      <c r="LJR65" s="15"/>
      <c r="LJS65" s="15"/>
      <c r="LJT65" s="15"/>
      <c r="LJU65" s="15"/>
      <c r="LJV65" s="15"/>
      <c r="LJW65" s="15"/>
      <c r="LJX65" s="15"/>
      <c r="LJY65" s="15"/>
      <c r="LJZ65" s="15"/>
      <c r="LKA65" s="15"/>
      <c r="LKB65" s="15"/>
      <c r="LKC65" s="15"/>
      <c r="LKD65" s="15"/>
      <c r="LKE65" s="15"/>
      <c r="LKF65" s="15"/>
      <c r="LKG65" s="15"/>
      <c r="LKH65" s="15"/>
      <c r="LKI65" s="15"/>
      <c r="LKJ65" s="15"/>
      <c r="LKK65" s="15"/>
      <c r="LKL65" s="15"/>
      <c r="LKM65" s="15"/>
      <c r="LKN65" s="15"/>
      <c r="LKO65" s="15"/>
      <c r="LKP65" s="15"/>
      <c r="LKQ65" s="15"/>
      <c r="LKR65" s="15"/>
      <c r="LKS65" s="15"/>
      <c r="LKT65" s="15"/>
      <c r="LKU65" s="15"/>
      <c r="LKV65" s="15"/>
      <c r="LKW65" s="15"/>
      <c r="LKX65" s="15"/>
      <c r="LKY65" s="15"/>
      <c r="LKZ65" s="15"/>
      <c r="LLA65" s="15"/>
      <c r="LLB65" s="15"/>
      <c r="LLC65" s="15"/>
      <c r="LLD65" s="15"/>
      <c r="LLE65" s="15"/>
      <c r="LLF65" s="15"/>
      <c r="LLG65" s="15"/>
      <c r="LLH65" s="15"/>
      <c r="LLI65" s="15"/>
      <c r="LLJ65" s="15"/>
      <c r="LLK65" s="15"/>
      <c r="LLL65" s="15"/>
      <c r="LLM65" s="15"/>
      <c r="LLN65" s="15"/>
      <c r="LLO65" s="15"/>
      <c r="LLP65" s="15"/>
      <c r="LLQ65" s="15"/>
      <c r="LLR65" s="15"/>
      <c r="LLS65" s="15"/>
      <c r="LLT65" s="15"/>
      <c r="LLU65" s="15"/>
      <c r="LLV65" s="15"/>
      <c r="LLW65" s="15"/>
      <c r="LLX65" s="15"/>
      <c r="LLY65" s="15"/>
      <c r="LLZ65" s="15"/>
      <c r="LMA65" s="15"/>
      <c r="LMB65" s="15"/>
      <c r="LMC65" s="15"/>
      <c r="LMD65" s="15"/>
      <c r="LME65" s="15"/>
      <c r="LMF65" s="15"/>
      <c r="LMG65" s="15"/>
      <c r="LMH65" s="15"/>
      <c r="LMI65" s="15"/>
      <c r="LMJ65" s="15"/>
      <c r="LMK65" s="15"/>
      <c r="LML65" s="15"/>
      <c r="LMM65" s="15"/>
      <c r="LMN65" s="15"/>
      <c r="LMO65" s="15"/>
      <c r="LMP65" s="15"/>
      <c r="LMQ65" s="15"/>
      <c r="LMR65" s="15"/>
      <c r="LMS65" s="15"/>
      <c r="LMT65" s="15"/>
      <c r="LMU65" s="15"/>
      <c r="LMV65" s="15"/>
      <c r="LMW65" s="15"/>
      <c r="LMX65" s="15"/>
      <c r="LMY65" s="15"/>
      <c r="LMZ65" s="15"/>
      <c r="LNA65" s="15"/>
      <c r="LNB65" s="15"/>
      <c r="LNC65" s="15"/>
      <c r="LND65" s="15"/>
      <c r="LNE65" s="15"/>
      <c r="LNF65" s="15"/>
      <c r="LNG65" s="15"/>
      <c r="LNH65" s="15"/>
      <c r="LNI65" s="15"/>
      <c r="LNJ65" s="15"/>
      <c r="LNK65" s="15"/>
      <c r="LNL65" s="15"/>
      <c r="LNM65" s="15"/>
      <c r="LNN65" s="15"/>
      <c r="LNO65" s="15"/>
      <c r="LNP65" s="15"/>
      <c r="LNQ65" s="15"/>
      <c r="LNR65" s="15"/>
      <c r="LNS65" s="15"/>
      <c r="LNT65" s="15"/>
      <c r="LNU65" s="15"/>
      <c r="LNV65" s="15"/>
      <c r="LNW65" s="15"/>
      <c r="LNX65" s="15"/>
      <c r="LNY65" s="15"/>
      <c r="LNZ65" s="15"/>
      <c r="LOA65" s="15"/>
      <c r="LOB65" s="15"/>
      <c r="LOC65" s="15"/>
      <c r="LOD65" s="15"/>
      <c r="LOE65" s="15"/>
      <c r="LOF65" s="15"/>
      <c r="LOG65" s="15"/>
      <c r="LOH65" s="15"/>
      <c r="LOI65" s="15"/>
      <c r="LOJ65" s="15"/>
      <c r="LOK65" s="15"/>
      <c r="LOL65" s="15"/>
      <c r="LOM65" s="15"/>
      <c r="LON65" s="15"/>
      <c r="LOO65" s="15"/>
      <c r="LOP65" s="15"/>
      <c r="LOQ65" s="15"/>
      <c r="LOR65" s="15"/>
      <c r="LOS65" s="15"/>
      <c r="LOT65" s="15"/>
      <c r="LOU65" s="15"/>
      <c r="LOV65" s="15"/>
      <c r="LOW65" s="15"/>
      <c r="LOX65" s="15"/>
      <c r="LOY65" s="15"/>
      <c r="LOZ65" s="15"/>
      <c r="LPA65" s="15"/>
      <c r="LPB65" s="15"/>
      <c r="LPC65" s="15"/>
      <c r="LPD65" s="15"/>
      <c r="LPE65" s="15"/>
      <c r="LPF65" s="15"/>
      <c r="LPG65" s="15"/>
      <c r="LPH65" s="15"/>
      <c r="LPI65" s="15"/>
      <c r="LPJ65" s="15"/>
      <c r="LPK65" s="15"/>
      <c r="LPL65" s="15"/>
      <c r="LPM65" s="15"/>
      <c r="LPN65" s="15"/>
      <c r="LPO65" s="15"/>
      <c r="LPP65" s="15"/>
      <c r="LPQ65" s="15"/>
      <c r="LPR65" s="15"/>
      <c r="LPS65" s="15"/>
      <c r="LPT65" s="15"/>
      <c r="LPU65" s="15"/>
      <c r="LPV65" s="15"/>
      <c r="LPW65" s="15"/>
      <c r="LPX65" s="15"/>
      <c r="LPY65" s="15"/>
      <c r="LPZ65" s="15"/>
      <c r="LQA65" s="15"/>
      <c r="LQB65" s="15"/>
      <c r="LQC65" s="15"/>
      <c r="LQD65" s="15"/>
      <c r="LQE65" s="15"/>
      <c r="LQF65" s="15"/>
      <c r="LQG65" s="15"/>
      <c r="LQH65" s="15"/>
      <c r="LQI65" s="15"/>
      <c r="LQJ65" s="15"/>
      <c r="LQK65" s="15"/>
      <c r="LQL65" s="15"/>
      <c r="LQM65" s="15"/>
      <c r="LQN65" s="15"/>
      <c r="LQO65" s="15"/>
      <c r="LQP65" s="15"/>
      <c r="LQQ65" s="15"/>
      <c r="LQR65" s="15"/>
      <c r="LQS65" s="15"/>
      <c r="LQT65" s="15"/>
      <c r="LQU65" s="15"/>
      <c r="LQV65" s="15"/>
      <c r="LQW65" s="15"/>
      <c r="LQX65" s="15"/>
      <c r="LQY65" s="15"/>
      <c r="LQZ65" s="15"/>
      <c r="LRA65" s="15"/>
      <c r="LRB65" s="15"/>
      <c r="LRC65" s="15"/>
      <c r="LRD65" s="15"/>
      <c r="LRE65" s="15"/>
      <c r="LRF65" s="15"/>
      <c r="LRG65" s="15"/>
      <c r="LRH65" s="15"/>
      <c r="LRI65" s="15"/>
      <c r="LRJ65" s="15"/>
      <c r="LRK65" s="15"/>
      <c r="LRL65" s="15"/>
      <c r="LRM65" s="15"/>
      <c r="LRN65" s="15"/>
      <c r="LRO65" s="15"/>
      <c r="LRP65" s="15"/>
      <c r="LRQ65" s="15"/>
      <c r="LRR65" s="15"/>
      <c r="LRS65" s="15"/>
      <c r="LRT65" s="15"/>
      <c r="LRU65" s="15"/>
      <c r="LRV65" s="15"/>
      <c r="LRW65" s="15"/>
      <c r="LRX65" s="15"/>
      <c r="LRY65" s="15"/>
      <c r="LRZ65" s="15"/>
      <c r="LSA65" s="15"/>
      <c r="LSB65" s="15"/>
      <c r="LSC65" s="15"/>
      <c r="LSD65" s="15"/>
      <c r="LSE65" s="15"/>
      <c r="LSF65" s="15"/>
      <c r="LSG65" s="15"/>
      <c r="LSH65" s="15"/>
      <c r="LSI65" s="15"/>
      <c r="LSJ65" s="15"/>
      <c r="LSK65" s="15"/>
      <c r="LSL65" s="15"/>
      <c r="LSM65" s="15"/>
      <c r="LSN65" s="15"/>
      <c r="LSO65" s="15"/>
      <c r="LSP65" s="15"/>
      <c r="LSQ65" s="15"/>
      <c r="LSR65" s="15"/>
      <c r="LSS65" s="15"/>
      <c r="LST65" s="15"/>
      <c r="LSU65" s="15"/>
      <c r="LSV65" s="15"/>
      <c r="LSW65" s="15"/>
      <c r="LSX65" s="15"/>
      <c r="LSY65" s="15"/>
      <c r="LSZ65" s="15"/>
      <c r="LTA65" s="15"/>
      <c r="LTB65" s="15"/>
      <c r="LTC65" s="15"/>
      <c r="LTD65" s="15"/>
      <c r="LTE65" s="15"/>
      <c r="LTF65" s="15"/>
      <c r="LTG65" s="15"/>
      <c r="LTH65" s="15"/>
      <c r="LTI65" s="15"/>
      <c r="LTJ65" s="15"/>
      <c r="LTK65" s="15"/>
      <c r="LTL65" s="15"/>
      <c r="LTM65" s="15"/>
      <c r="LTN65" s="15"/>
      <c r="LTO65" s="15"/>
      <c r="LTP65" s="15"/>
      <c r="LTQ65" s="15"/>
      <c r="LTR65" s="15"/>
      <c r="LTS65" s="15"/>
      <c r="LTT65" s="15"/>
      <c r="LTU65" s="15"/>
      <c r="LTV65" s="15"/>
      <c r="LTW65" s="15"/>
      <c r="LTX65" s="15"/>
      <c r="LTY65" s="15"/>
      <c r="LTZ65" s="15"/>
      <c r="LUA65" s="15"/>
      <c r="LUB65" s="15"/>
      <c r="LUC65" s="15"/>
      <c r="LUD65" s="15"/>
      <c r="LUE65" s="15"/>
      <c r="LUF65" s="15"/>
      <c r="LUG65" s="15"/>
      <c r="LUH65" s="15"/>
      <c r="LUI65" s="15"/>
      <c r="LUJ65" s="15"/>
      <c r="LUK65" s="15"/>
      <c r="LUL65" s="15"/>
      <c r="LUM65" s="15"/>
      <c r="LUN65" s="15"/>
      <c r="LUO65" s="15"/>
      <c r="LUP65" s="15"/>
      <c r="LUQ65" s="15"/>
      <c r="LUR65" s="15"/>
      <c r="LUS65" s="15"/>
      <c r="LUT65" s="15"/>
      <c r="LUU65" s="15"/>
      <c r="LUV65" s="15"/>
      <c r="LUW65" s="15"/>
      <c r="LUX65" s="15"/>
      <c r="LUY65" s="15"/>
      <c r="LUZ65" s="15"/>
      <c r="LVA65" s="15"/>
      <c r="LVB65" s="15"/>
      <c r="LVC65" s="15"/>
      <c r="LVD65" s="15"/>
      <c r="LVE65" s="15"/>
      <c r="LVF65" s="15"/>
      <c r="LVG65" s="15"/>
      <c r="LVH65" s="15"/>
      <c r="LVI65" s="15"/>
      <c r="LVJ65" s="15"/>
      <c r="LVK65" s="15"/>
      <c r="LVL65" s="15"/>
      <c r="LVM65" s="15"/>
      <c r="LVN65" s="15"/>
      <c r="LVO65" s="15"/>
      <c r="LVP65" s="15"/>
      <c r="LVQ65" s="15"/>
      <c r="LVR65" s="15"/>
      <c r="LVS65" s="15"/>
      <c r="LVT65" s="15"/>
      <c r="LVU65" s="15"/>
      <c r="LVV65" s="15"/>
      <c r="LVW65" s="15"/>
      <c r="LVX65" s="15"/>
      <c r="LVY65" s="15"/>
      <c r="LVZ65" s="15"/>
      <c r="LWA65" s="15"/>
      <c r="LWB65" s="15"/>
      <c r="LWC65" s="15"/>
      <c r="LWD65" s="15"/>
      <c r="LWE65" s="15"/>
      <c r="LWF65" s="15"/>
      <c r="LWG65" s="15"/>
      <c r="LWH65" s="15"/>
      <c r="LWI65" s="15"/>
      <c r="LWJ65" s="15"/>
      <c r="LWK65" s="15"/>
      <c r="LWL65" s="15"/>
      <c r="LWM65" s="15"/>
      <c r="LWN65" s="15"/>
      <c r="LWO65" s="15"/>
      <c r="LWP65" s="15"/>
      <c r="LWQ65" s="15"/>
      <c r="LWR65" s="15"/>
      <c r="LWS65" s="15"/>
      <c r="LWT65" s="15"/>
      <c r="LWU65" s="15"/>
      <c r="LWV65" s="15"/>
      <c r="LWW65" s="15"/>
      <c r="LWX65" s="15"/>
      <c r="LWY65" s="15"/>
      <c r="LWZ65" s="15"/>
      <c r="LXA65" s="15"/>
      <c r="LXB65" s="15"/>
      <c r="LXC65" s="15"/>
      <c r="LXD65" s="15"/>
      <c r="LXE65" s="15"/>
      <c r="LXF65" s="15"/>
      <c r="LXG65" s="15"/>
      <c r="LXH65" s="15"/>
      <c r="LXI65" s="15"/>
      <c r="LXJ65" s="15"/>
      <c r="LXK65" s="15"/>
      <c r="LXL65" s="15"/>
      <c r="LXM65" s="15"/>
      <c r="LXN65" s="15"/>
      <c r="LXO65" s="15"/>
      <c r="LXP65" s="15"/>
      <c r="LXQ65" s="15"/>
      <c r="LXR65" s="15"/>
      <c r="LXS65" s="15"/>
      <c r="LXT65" s="15"/>
      <c r="LXU65" s="15"/>
      <c r="LXV65" s="15"/>
      <c r="LXW65" s="15"/>
      <c r="LXX65" s="15"/>
      <c r="LXY65" s="15"/>
      <c r="LXZ65" s="15"/>
      <c r="LYA65" s="15"/>
      <c r="LYB65" s="15"/>
      <c r="LYC65" s="15"/>
      <c r="LYD65" s="15"/>
      <c r="LYE65" s="15"/>
      <c r="LYF65" s="15"/>
      <c r="LYG65" s="15"/>
      <c r="LYH65" s="15"/>
      <c r="LYI65" s="15"/>
      <c r="LYJ65" s="15"/>
      <c r="LYK65" s="15"/>
      <c r="LYL65" s="15"/>
      <c r="LYM65" s="15"/>
      <c r="LYN65" s="15"/>
      <c r="LYO65" s="15"/>
      <c r="LYP65" s="15"/>
      <c r="LYQ65" s="15"/>
      <c r="LYR65" s="15"/>
      <c r="LYS65" s="15"/>
      <c r="LYT65" s="15"/>
      <c r="LYU65" s="15"/>
      <c r="LYV65" s="15"/>
      <c r="LYW65" s="15"/>
      <c r="LYX65" s="15"/>
      <c r="LYY65" s="15"/>
      <c r="LYZ65" s="15"/>
      <c r="LZA65" s="15"/>
      <c r="LZB65" s="15"/>
      <c r="LZC65" s="15"/>
      <c r="LZD65" s="15"/>
      <c r="LZE65" s="15"/>
      <c r="LZF65" s="15"/>
      <c r="LZG65" s="15"/>
      <c r="LZH65" s="15"/>
      <c r="LZI65" s="15"/>
      <c r="LZJ65" s="15"/>
      <c r="LZK65" s="15"/>
      <c r="LZL65" s="15"/>
      <c r="LZM65" s="15"/>
      <c r="LZN65" s="15"/>
      <c r="LZO65" s="15"/>
      <c r="LZP65" s="15"/>
      <c r="LZQ65" s="15"/>
      <c r="LZR65" s="15"/>
      <c r="LZS65" s="15"/>
      <c r="LZT65" s="15"/>
      <c r="LZU65" s="15"/>
      <c r="LZV65" s="15"/>
      <c r="LZW65" s="15"/>
      <c r="LZX65" s="15"/>
      <c r="LZY65" s="15"/>
      <c r="LZZ65" s="15"/>
      <c r="MAA65" s="15"/>
      <c r="MAB65" s="15"/>
      <c r="MAC65" s="15"/>
      <c r="MAD65" s="15"/>
      <c r="MAE65" s="15"/>
      <c r="MAF65" s="15"/>
      <c r="MAG65" s="15"/>
      <c r="MAH65" s="15"/>
      <c r="MAI65" s="15"/>
      <c r="MAJ65" s="15"/>
      <c r="MAK65" s="15"/>
      <c r="MAL65" s="15"/>
      <c r="MAM65" s="15"/>
      <c r="MAN65" s="15"/>
      <c r="MAO65" s="15"/>
      <c r="MAP65" s="15"/>
      <c r="MAQ65" s="15"/>
      <c r="MAR65" s="15"/>
      <c r="MAS65" s="15"/>
      <c r="MAT65" s="15"/>
      <c r="MAU65" s="15"/>
      <c r="MAV65" s="15"/>
      <c r="MAW65" s="15"/>
      <c r="MAX65" s="15"/>
      <c r="MAY65" s="15"/>
      <c r="MAZ65" s="15"/>
      <c r="MBA65" s="15"/>
      <c r="MBB65" s="15"/>
      <c r="MBC65" s="15"/>
      <c r="MBD65" s="15"/>
      <c r="MBE65" s="15"/>
      <c r="MBF65" s="15"/>
      <c r="MBG65" s="15"/>
      <c r="MBH65" s="15"/>
      <c r="MBI65" s="15"/>
      <c r="MBJ65" s="15"/>
      <c r="MBK65" s="15"/>
      <c r="MBL65" s="15"/>
      <c r="MBM65" s="15"/>
      <c r="MBN65" s="15"/>
      <c r="MBO65" s="15"/>
      <c r="MBP65" s="15"/>
      <c r="MBQ65" s="15"/>
      <c r="MBR65" s="15"/>
      <c r="MBS65" s="15"/>
      <c r="MBT65" s="15"/>
      <c r="MBU65" s="15"/>
      <c r="MBV65" s="15"/>
      <c r="MBW65" s="15"/>
      <c r="MBX65" s="15"/>
      <c r="MBY65" s="15"/>
      <c r="MBZ65" s="15"/>
      <c r="MCA65" s="15"/>
      <c r="MCB65" s="15"/>
      <c r="MCC65" s="15"/>
      <c r="MCD65" s="15"/>
      <c r="MCE65" s="15"/>
      <c r="MCF65" s="15"/>
      <c r="MCG65" s="15"/>
      <c r="MCH65" s="15"/>
      <c r="MCI65" s="15"/>
      <c r="MCJ65" s="15"/>
      <c r="MCK65" s="15"/>
      <c r="MCL65" s="15"/>
      <c r="MCM65" s="15"/>
      <c r="MCN65" s="15"/>
      <c r="MCO65" s="15"/>
      <c r="MCP65" s="15"/>
      <c r="MCQ65" s="15"/>
      <c r="MCR65" s="15"/>
      <c r="MCS65" s="15"/>
      <c r="MCT65" s="15"/>
      <c r="MCU65" s="15"/>
      <c r="MCV65" s="15"/>
      <c r="MCW65" s="15"/>
      <c r="MCX65" s="15"/>
      <c r="MCY65" s="15"/>
      <c r="MCZ65" s="15"/>
      <c r="MDA65" s="15"/>
      <c r="MDB65" s="15"/>
      <c r="MDC65" s="15"/>
      <c r="MDD65" s="15"/>
      <c r="MDE65" s="15"/>
      <c r="MDF65" s="15"/>
      <c r="MDG65" s="15"/>
      <c r="MDH65" s="15"/>
      <c r="MDI65" s="15"/>
      <c r="MDJ65" s="15"/>
      <c r="MDK65" s="15"/>
      <c r="MDL65" s="15"/>
      <c r="MDM65" s="15"/>
      <c r="MDN65" s="15"/>
      <c r="MDO65" s="15"/>
      <c r="MDP65" s="15"/>
      <c r="MDQ65" s="15"/>
      <c r="MDR65" s="15"/>
      <c r="MDS65" s="15"/>
      <c r="MDT65" s="15"/>
      <c r="MDU65" s="15"/>
      <c r="MDV65" s="15"/>
      <c r="MDW65" s="15"/>
      <c r="MDX65" s="15"/>
      <c r="MDY65" s="15"/>
      <c r="MDZ65" s="15"/>
      <c r="MEA65" s="15"/>
      <c r="MEB65" s="15"/>
      <c r="MEC65" s="15"/>
      <c r="MED65" s="15"/>
      <c r="MEE65" s="15"/>
      <c r="MEF65" s="15"/>
      <c r="MEG65" s="15"/>
      <c r="MEH65" s="15"/>
      <c r="MEI65" s="15"/>
      <c r="MEJ65" s="15"/>
      <c r="MEK65" s="15"/>
      <c r="MEL65" s="15"/>
      <c r="MEM65" s="15"/>
      <c r="MEN65" s="15"/>
      <c r="MEO65" s="15"/>
      <c r="MEP65" s="15"/>
      <c r="MEQ65" s="15"/>
      <c r="MER65" s="15"/>
      <c r="MES65" s="15"/>
      <c r="MET65" s="15"/>
      <c r="MEU65" s="15"/>
      <c r="MEV65" s="15"/>
      <c r="MEW65" s="15"/>
      <c r="MEX65" s="15"/>
      <c r="MEY65" s="15"/>
      <c r="MEZ65" s="15"/>
      <c r="MFA65" s="15"/>
      <c r="MFB65" s="15"/>
      <c r="MFC65" s="15"/>
      <c r="MFD65" s="15"/>
      <c r="MFE65" s="15"/>
      <c r="MFF65" s="15"/>
      <c r="MFG65" s="15"/>
      <c r="MFH65" s="15"/>
      <c r="MFI65" s="15"/>
      <c r="MFJ65" s="15"/>
      <c r="MFK65" s="15"/>
      <c r="MFL65" s="15"/>
      <c r="MFM65" s="15"/>
      <c r="MFN65" s="15"/>
      <c r="MFO65" s="15"/>
      <c r="MFP65" s="15"/>
      <c r="MFQ65" s="15"/>
      <c r="MFR65" s="15"/>
      <c r="MFS65" s="15"/>
      <c r="MFT65" s="15"/>
      <c r="MFU65" s="15"/>
      <c r="MFV65" s="15"/>
      <c r="MFW65" s="15"/>
      <c r="MFX65" s="15"/>
      <c r="MFY65" s="15"/>
      <c r="MFZ65" s="15"/>
      <c r="MGA65" s="15"/>
      <c r="MGB65" s="15"/>
      <c r="MGC65" s="15"/>
      <c r="MGD65" s="15"/>
      <c r="MGE65" s="15"/>
      <c r="MGF65" s="15"/>
      <c r="MGG65" s="15"/>
      <c r="MGH65" s="15"/>
      <c r="MGI65" s="15"/>
      <c r="MGJ65" s="15"/>
      <c r="MGK65" s="15"/>
      <c r="MGL65" s="15"/>
      <c r="MGM65" s="15"/>
      <c r="MGN65" s="15"/>
      <c r="MGO65" s="15"/>
      <c r="MGP65" s="15"/>
      <c r="MGQ65" s="15"/>
      <c r="MGR65" s="15"/>
      <c r="MGS65" s="15"/>
      <c r="MGT65" s="15"/>
      <c r="MGU65" s="15"/>
      <c r="MGV65" s="15"/>
      <c r="MGW65" s="15"/>
      <c r="MGX65" s="15"/>
      <c r="MGY65" s="15"/>
      <c r="MGZ65" s="15"/>
      <c r="MHA65" s="15"/>
      <c r="MHB65" s="15"/>
      <c r="MHC65" s="15"/>
      <c r="MHD65" s="15"/>
      <c r="MHE65" s="15"/>
      <c r="MHF65" s="15"/>
      <c r="MHG65" s="15"/>
      <c r="MHH65" s="15"/>
      <c r="MHI65" s="15"/>
      <c r="MHJ65" s="15"/>
      <c r="MHK65" s="15"/>
      <c r="MHL65" s="15"/>
      <c r="MHM65" s="15"/>
      <c r="MHN65" s="15"/>
      <c r="MHO65" s="15"/>
      <c r="MHP65" s="15"/>
      <c r="MHQ65" s="15"/>
      <c r="MHR65" s="15"/>
      <c r="MHS65" s="15"/>
      <c r="MHT65" s="15"/>
      <c r="MHU65" s="15"/>
      <c r="MHV65" s="15"/>
      <c r="MHW65" s="15"/>
      <c r="MHX65" s="15"/>
      <c r="MHY65" s="15"/>
      <c r="MHZ65" s="15"/>
      <c r="MIA65" s="15"/>
      <c r="MIB65" s="15"/>
      <c r="MIC65" s="15"/>
      <c r="MID65" s="15"/>
      <c r="MIE65" s="15"/>
      <c r="MIF65" s="15"/>
      <c r="MIG65" s="15"/>
      <c r="MIH65" s="15"/>
      <c r="MII65" s="15"/>
      <c r="MIJ65" s="15"/>
      <c r="MIK65" s="15"/>
      <c r="MIL65" s="15"/>
      <c r="MIM65" s="15"/>
      <c r="MIN65" s="15"/>
      <c r="MIO65" s="15"/>
      <c r="MIP65" s="15"/>
      <c r="MIQ65" s="15"/>
      <c r="MIR65" s="15"/>
      <c r="MIS65" s="15"/>
      <c r="MIT65" s="15"/>
      <c r="MIU65" s="15"/>
      <c r="MIV65" s="15"/>
      <c r="MIW65" s="15"/>
      <c r="MIX65" s="15"/>
      <c r="MIY65" s="15"/>
      <c r="MIZ65" s="15"/>
      <c r="MJA65" s="15"/>
      <c r="MJB65" s="15"/>
      <c r="MJC65" s="15"/>
      <c r="MJD65" s="15"/>
      <c r="MJE65" s="15"/>
      <c r="MJF65" s="15"/>
      <c r="MJG65" s="15"/>
      <c r="MJH65" s="15"/>
      <c r="MJI65" s="15"/>
      <c r="MJJ65" s="15"/>
      <c r="MJK65" s="15"/>
      <c r="MJL65" s="15"/>
      <c r="MJM65" s="15"/>
      <c r="MJN65" s="15"/>
      <c r="MJO65" s="15"/>
      <c r="MJP65" s="15"/>
      <c r="MJQ65" s="15"/>
      <c r="MJR65" s="15"/>
      <c r="MJS65" s="15"/>
      <c r="MJT65" s="15"/>
      <c r="MJU65" s="15"/>
      <c r="MJV65" s="15"/>
      <c r="MJW65" s="15"/>
      <c r="MJX65" s="15"/>
      <c r="MJY65" s="15"/>
      <c r="MJZ65" s="15"/>
      <c r="MKA65" s="15"/>
      <c r="MKB65" s="15"/>
      <c r="MKC65" s="15"/>
      <c r="MKD65" s="15"/>
      <c r="MKE65" s="15"/>
      <c r="MKF65" s="15"/>
      <c r="MKG65" s="15"/>
      <c r="MKH65" s="15"/>
      <c r="MKI65" s="15"/>
      <c r="MKJ65" s="15"/>
      <c r="MKK65" s="15"/>
      <c r="MKL65" s="15"/>
      <c r="MKM65" s="15"/>
      <c r="MKN65" s="15"/>
      <c r="MKO65" s="15"/>
      <c r="MKP65" s="15"/>
      <c r="MKQ65" s="15"/>
      <c r="MKR65" s="15"/>
      <c r="MKS65" s="15"/>
      <c r="MKT65" s="15"/>
      <c r="MKU65" s="15"/>
      <c r="MKV65" s="15"/>
      <c r="MKW65" s="15"/>
      <c r="MKX65" s="15"/>
      <c r="MKY65" s="15"/>
      <c r="MKZ65" s="15"/>
      <c r="MLA65" s="15"/>
      <c r="MLB65" s="15"/>
      <c r="MLC65" s="15"/>
      <c r="MLD65" s="15"/>
      <c r="MLE65" s="15"/>
      <c r="MLF65" s="15"/>
      <c r="MLG65" s="15"/>
      <c r="MLH65" s="15"/>
      <c r="MLI65" s="15"/>
      <c r="MLJ65" s="15"/>
      <c r="MLK65" s="15"/>
      <c r="MLL65" s="15"/>
      <c r="MLM65" s="15"/>
      <c r="MLN65" s="15"/>
      <c r="MLO65" s="15"/>
      <c r="MLP65" s="15"/>
      <c r="MLQ65" s="15"/>
      <c r="MLR65" s="15"/>
      <c r="MLS65" s="15"/>
      <c r="MLT65" s="15"/>
      <c r="MLU65" s="15"/>
      <c r="MLV65" s="15"/>
      <c r="MLW65" s="15"/>
      <c r="MLX65" s="15"/>
      <c r="MLY65" s="15"/>
      <c r="MLZ65" s="15"/>
      <c r="MMA65" s="15"/>
      <c r="MMB65" s="15"/>
      <c r="MMC65" s="15"/>
      <c r="MMD65" s="15"/>
      <c r="MME65" s="15"/>
      <c r="MMF65" s="15"/>
      <c r="MMG65" s="15"/>
      <c r="MMH65" s="15"/>
      <c r="MMI65" s="15"/>
      <c r="MMJ65" s="15"/>
      <c r="MMK65" s="15"/>
      <c r="MML65" s="15"/>
      <c r="MMM65" s="15"/>
      <c r="MMN65" s="15"/>
      <c r="MMO65" s="15"/>
      <c r="MMP65" s="15"/>
      <c r="MMQ65" s="15"/>
      <c r="MMR65" s="15"/>
      <c r="MMS65" s="15"/>
      <c r="MMT65" s="15"/>
      <c r="MMU65" s="15"/>
      <c r="MMV65" s="15"/>
      <c r="MMW65" s="15"/>
      <c r="MMX65" s="15"/>
      <c r="MMY65" s="15"/>
      <c r="MMZ65" s="15"/>
      <c r="MNA65" s="15"/>
      <c r="MNB65" s="15"/>
      <c r="MNC65" s="15"/>
      <c r="MND65" s="15"/>
      <c r="MNE65" s="15"/>
      <c r="MNF65" s="15"/>
      <c r="MNG65" s="15"/>
      <c r="MNH65" s="15"/>
      <c r="MNI65" s="15"/>
      <c r="MNJ65" s="15"/>
      <c r="MNK65" s="15"/>
      <c r="MNL65" s="15"/>
      <c r="MNM65" s="15"/>
      <c r="MNN65" s="15"/>
      <c r="MNO65" s="15"/>
      <c r="MNP65" s="15"/>
      <c r="MNQ65" s="15"/>
      <c r="MNR65" s="15"/>
      <c r="MNS65" s="15"/>
      <c r="MNT65" s="15"/>
      <c r="MNU65" s="15"/>
      <c r="MNV65" s="15"/>
      <c r="MNW65" s="15"/>
      <c r="MNX65" s="15"/>
      <c r="MNY65" s="15"/>
      <c r="MNZ65" s="15"/>
      <c r="MOA65" s="15"/>
      <c r="MOB65" s="15"/>
      <c r="MOC65" s="15"/>
      <c r="MOD65" s="15"/>
      <c r="MOE65" s="15"/>
      <c r="MOF65" s="15"/>
      <c r="MOG65" s="15"/>
      <c r="MOH65" s="15"/>
      <c r="MOI65" s="15"/>
      <c r="MOJ65" s="15"/>
      <c r="MOK65" s="15"/>
      <c r="MOL65" s="15"/>
      <c r="MOM65" s="15"/>
      <c r="MON65" s="15"/>
      <c r="MOO65" s="15"/>
      <c r="MOP65" s="15"/>
      <c r="MOQ65" s="15"/>
      <c r="MOR65" s="15"/>
      <c r="MOS65" s="15"/>
      <c r="MOT65" s="15"/>
      <c r="MOU65" s="15"/>
      <c r="MOV65" s="15"/>
      <c r="MOW65" s="15"/>
      <c r="MOX65" s="15"/>
      <c r="MOY65" s="15"/>
      <c r="MOZ65" s="15"/>
      <c r="MPA65" s="15"/>
      <c r="MPB65" s="15"/>
      <c r="MPC65" s="15"/>
      <c r="MPD65" s="15"/>
      <c r="MPE65" s="15"/>
      <c r="MPF65" s="15"/>
      <c r="MPG65" s="15"/>
      <c r="MPH65" s="15"/>
      <c r="MPI65" s="15"/>
      <c r="MPJ65" s="15"/>
      <c r="MPK65" s="15"/>
      <c r="MPL65" s="15"/>
      <c r="MPM65" s="15"/>
      <c r="MPN65" s="15"/>
      <c r="MPO65" s="15"/>
      <c r="MPP65" s="15"/>
      <c r="MPQ65" s="15"/>
      <c r="MPR65" s="15"/>
      <c r="MPS65" s="15"/>
      <c r="MPT65" s="15"/>
      <c r="MPU65" s="15"/>
      <c r="MPV65" s="15"/>
      <c r="MPW65" s="15"/>
      <c r="MPX65" s="15"/>
      <c r="MPY65" s="15"/>
      <c r="MPZ65" s="15"/>
      <c r="MQA65" s="15"/>
      <c r="MQB65" s="15"/>
      <c r="MQC65" s="15"/>
      <c r="MQD65" s="15"/>
      <c r="MQE65" s="15"/>
      <c r="MQF65" s="15"/>
      <c r="MQG65" s="15"/>
      <c r="MQH65" s="15"/>
      <c r="MQI65" s="15"/>
      <c r="MQJ65" s="15"/>
      <c r="MQK65" s="15"/>
      <c r="MQL65" s="15"/>
      <c r="MQM65" s="15"/>
      <c r="MQN65" s="15"/>
      <c r="MQO65" s="15"/>
      <c r="MQP65" s="15"/>
      <c r="MQQ65" s="15"/>
      <c r="MQR65" s="15"/>
      <c r="MQS65" s="15"/>
      <c r="MQT65" s="15"/>
      <c r="MQU65" s="15"/>
      <c r="MQV65" s="15"/>
      <c r="MQW65" s="15"/>
      <c r="MQX65" s="15"/>
      <c r="MQY65" s="15"/>
      <c r="MQZ65" s="15"/>
      <c r="MRA65" s="15"/>
      <c r="MRB65" s="15"/>
      <c r="MRC65" s="15"/>
      <c r="MRD65" s="15"/>
      <c r="MRE65" s="15"/>
      <c r="MRF65" s="15"/>
      <c r="MRG65" s="15"/>
      <c r="MRH65" s="15"/>
      <c r="MRI65" s="15"/>
      <c r="MRJ65" s="15"/>
      <c r="MRK65" s="15"/>
      <c r="MRL65" s="15"/>
      <c r="MRM65" s="15"/>
      <c r="MRN65" s="15"/>
      <c r="MRO65" s="15"/>
      <c r="MRP65" s="15"/>
      <c r="MRQ65" s="15"/>
      <c r="MRR65" s="15"/>
      <c r="MRS65" s="15"/>
      <c r="MRT65" s="15"/>
      <c r="MRU65" s="15"/>
      <c r="MRV65" s="15"/>
      <c r="MRW65" s="15"/>
      <c r="MRX65" s="15"/>
      <c r="MRY65" s="15"/>
      <c r="MRZ65" s="15"/>
      <c r="MSA65" s="15"/>
      <c r="MSB65" s="15"/>
      <c r="MSC65" s="15"/>
      <c r="MSD65" s="15"/>
      <c r="MSE65" s="15"/>
      <c r="MSF65" s="15"/>
      <c r="MSG65" s="15"/>
      <c r="MSH65" s="15"/>
      <c r="MSI65" s="15"/>
      <c r="MSJ65" s="15"/>
      <c r="MSK65" s="15"/>
      <c r="MSL65" s="15"/>
      <c r="MSM65" s="15"/>
      <c r="MSN65" s="15"/>
      <c r="MSO65" s="15"/>
      <c r="MSP65" s="15"/>
      <c r="MSQ65" s="15"/>
      <c r="MSR65" s="15"/>
      <c r="MSS65" s="15"/>
      <c r="MST65" s="15"/>
      <c r="MSU65" s="15"/>
      <c r="MSV65" s="15"/>
      <c r="MSW65" s="15"/>
      <c r="MSX65" s="15"/>
      <c r="MSY65" s="15"/>
      <c r="MSZ65" s="15"/>
      <c r="MTA65" s="15"/>
      <c r="MTB65" s="15"/>
      <c r="MTC65" s="15"/>
      <c r="MTD65" s="15"/>
      <c r="MTE65" s="15"/>
      <c r="MTF65" s="15"/>
      <c r="MTG65" s="15"/>
      <c r="MTH65" s="15"/>
      <c r="MTI65" s="15"/>
      <c r="MTJ65" s="15"/>
      <c r="MTK65" s="15"/>
      <c r="MTL65" s="15"/>
      <c r="MTM65" s="15"/>
      <c r="MTN65" s="15"/>
      <c r="MTO65" s="15"/>
      <c r="MTP65" s="15"/>
      <c r="MTQ65" s="15"/>
      <c r="MTR65" s="15"/>
      <c r="MTS65" s="15"/>
      <c r="MTT65" s="15"/>
      <c r="MTU65" s="15"/>
      <c r="MTV65" s="15"/>
      <c r="MTW65" s="15"/>
      <c r="MTX65" s="15"/>
      <c r="MTY65" s="15"/>
      <c r="MTZ65" s="15"/>
      <c r="MUA65" s="15"/>
      <c r="MUB65" s="15"/>
      <c r="MUC65" s="15"/>
      <c r="MUD65" s="15"/>
      <c r="MUE65" s="15"/>
      <c r="MUF65" s="15"/>
      <c r="MUG65" s="15"/>
      <c r="MUH65" s="15"/>
      <c r="MUI65" s="15"/>
      <c r="MUJ65" s="15"/>
      <c r="MUK65" s="15"/>
      <c r="MUL65" s="15"/>
      <c r="MUM65" s="15"/>
      <c r="MUN65" s="15"/>
      <c r="MUO65" s="15"/>
      <c r="MUP65" s="15"/>
      <c r="MUQ65" s="15"/>
      <c r="MUR65" s="15"/>
      <c r="MUS65" s="15"/>
      <c r="MUT65" s="15"/>
      <c r="MUU65" s="15"/>
      <c r="MUV65" s="15"/>
      <c r="MUW65" s="15"/>
      <c r="MUX65" s="15"/>
      <c r="MUY65" s="15"/>
      <c r="MUZ65" s="15"/>
      <c r="MVA65" s="15"/>
      <c r="MVB65" s="15"/>
      <c r="MVC65" s="15"/>
      <c r="MVD65" s="15"/>
      <c r="MVE65" s="15"/>
      <c r="MVF65" s="15"/>
      <c r="MVG65" s="15"/>
      <c r="MVH65" s="15"/>
      <c r="MVI65" s="15"/>
      <c r="MVJ65" s="15"/>
      <c r="MVK65" s="15"/>
      <c r="MVL65" s="15"/>
      <c r="MVM65" s="15"/>
      <c r="MVN65" s="15"/>
      <c r="MVO65" s="15"/>
      <c r="MVP65" s="15"/>
      <c r="MVQ65" s="15"/>
      <c r="MVR65" s="15"/>
      <c r="MVS65" s="15"/>
      <c r="MVT65" s="15"/>
      <c r="MVU65" s="15"/>
      <c r="MVV65" s="15"/>
      <c r="MVW65" s="15"/>
      <c r="MVX65" s="15"/>
      <c r="MVY65" s="15"/>
      <c r="MVZ65" s="15"/>
      <c r="MWA65" s="15"/>
      <c r="MWB65" s="15"/>
      <c r="MWC65" s="15"/>
      <c r="MWD65" s="15"/>
      <c r="MWE65" s="15"/>
      <c r="MWF65" s="15"/>
      <c r="MWG65" s="15"/>
      <c r="MWH65" s="15"/>
      <c r="MWI65" s="15"/>
      <c r="MWJ65" s="15"/>
      <c r="MWK65" s="15"/>
      <c r="MWL65" s="15"/>
      <c r="MWM65" s="15"/>
      <c r="MWN65" s="15"/>
      <c r="MWO65" s="15"/>
      <c r="MWP65" s="15"/>
      <c r="MWQ65" s="15"/>
      <c r="MWR65" s="15"/>
      <c r="MWS65" s="15"/>
      <c r="MWT65" s="15"/>
      <c r="MWU65" s="15"/>
      <c r="MWV65" s="15"/>
      <c r="MWW65" s="15"/>
      <c r="MWX65" s="15"/>
      <c r="MWY65" s="15"/>
      <c r="MWZ65" s="15"/>
      <c r="MXA65" s="15"/>
      <c r="MXB65" s="15"/>
      <c r="MXC65" s="15"/>
      <c r="MXD65" s="15"/>
      <c r="MXE65" s="15"/>
      <c r="MXF65" s="15"/>
      <c r="MXG65" s="15"/>
      <c r="MXH65" s="15"/>
      <c r="MXI65" s="15"/>
      <c r="MXJ65" s="15"/>
      <c r="MXK65" s="15"/>
      <c r="MXL65" s="15"/>
      <c r="MXM65" s="15"/>
      <c r="MXN65" s="15"/>
      <c r="MXO65" s="15"/>
      <c r="MXP65" s="15"/>
      <c r="MXQ65" s="15"/>
      <c r="MXR65" s="15"/>
      <c r="MXS65" s="15"/>
      <c r="MXT65" s="15"/>
      <c r="MXU65" s="15"/>
      <c r="MXV65" s="15"/>
      <c r="MXW65" s="15"/>
      <c r="MXX65" s="15"/>
      <c r="MXY65" s="15"/>
      <c r="MXZ65" s="15"/>
      <c r="MYA65" s="15"/>
      <c r="MYB65" s="15"/>
      <c r="MYC65" s="15"/>
      <c r="MYD65" s="15"/>
      <c r="MYE65" s="15"/>
      <c r="MYF65" s="15"/>
      <c r="MYG65" s="15"/>
      <c r="MYH65" s="15"/>
      <c r="MYI65" s="15"/>
      <c r="MYJ65" s="15"/>
      <c r="MYK65" s="15"/>
      <c r="MYL65" s="15"/>
      <c r="MYM65" s="15"/>
      <c r="MYN65" s="15"/>
      <c r="MYO65" s="15"/>
      <c r="MYP65" s="15"/>
      <c r="MYQ65" s="15"/>
      <c r="MYR65" s="15"/>
      <c r="MYS65" s="15"/>
      <c r="MYT65" s="15"/>
      <c r="MYU65" s="15"/>
      <c r="MYV65" s="15"/>
      <c r="MYW65" s="15"/>
      <c r="MYX65" s="15"/>
      <c r="MYY65" s="15"/>
      <c r="MYZ65" s="15"/>
      <c r="MZA65" s="15"/>
      <c r="MZB65" s="15"/>
      <c r="MZC65" s="15"/>
      <c r="MZD65" s="15"/>
      <c r="MZE65" s="15"/>
      <c r="MZF65" s="15"/>
      <c r="MZG65" s="15"/>
      <c r="MZH65" s="15"/>
      <c r="MZI65" s="15"/>
      <c r="MZJ65" s="15"/>
      <c r="MZK65" s="15"/>
      <c r="MZL65" s="15"/>
      <c r="MZM65" s="15"/>
      <c r="MZN65" s="15"/>
      <c r="MZO65" s="15"/>
      <c r="MZP65" s="15"/>
      <c r="MZQ65" s="15"/>
      <c r="MZR65" s="15"/>
      <c r="MZS65" s="15"/>
      <c r="MZT65" s="15"/>
      <c r="MZU65" s="15"/>
      <c r="MZV65" s="15"/>
      <c r="MZW65" s="15"/>
      <c r="MZX65" s="15"/>
      <c r="MZY65" s="15"/>
      <c r="MZZ65" s="15"/>
      <c r="NAA65" s="15"/>
      <c r="NAB65" s="15"/>
      <c r="NAC65" s="15"/>
      <c r="NAD65" s="15"/>
      <c r="NAE65" s="15"/>
      <c r="NAF65" s="15"/>
      <c r="NAG65" s="15"/>
      <c r="NAH65" s="15"/>
      <c r="NAI65" s="15"/>
      <c r="NAJ65" s="15"/>
      <c r="NAK65" s="15"/>
      <c r="NAL65" s="15"/>
      <c r="NAM65" s="15"/>
      <c r="NAN65" s="15"/>
      <c r="NAO65" s="15"/>
      <c r="NAP65" s="15"/>
      <c r="NAQ65" s="15"/>
      <c r="NAR65" s="15"/>
      <c r="NAS65" s="15"/>
      <c r="NAT65" s="15"/>
      <c r="NAU65" s="15"/>
      <c r="NAV65" s="15"/>
      <c r="NAW65" s="15"/>
      <c r="NAX65" s="15"/>
      <c r="NAY65" s="15"/>
      <c r="NAZ65" s="15"/>
      <c r="NBA65" s="15"/>
      <c r="NBB65" s="15"/>
      <c r="NBC65" s="15"/>
      <c r="NBD65" s="15"/>
      <c r="NBE65" s="15"/>
      <c r="NBF65" s="15"/>
      <c r="NBG65" s="15"/>
      <c r="NBH65" s="15"/>
      <c r="NBI65" s="15"/>
      <c r="NBJ65" s="15"/>
      <c r="NBK65" s="15"/>
      <c r="NBL65" s="15"/>
      <c r="NBM65" s="15"/>
      <c r="NBN65" s="15"/>
      <c r="NBO65" s="15"/>
      <c r="NBP65" s="15"/>
      <c r="NBQ65" s="15"/>
      <c r="NBR65" s="15"/>
      <c r="NBS65" s="15"/>
      <c r="NBT65" s="15"/>
      <c r="NBU65" s="15"/>
      <c r="NBV65" s="15"/>
      <c r="NBW65" s="15"/>
      <c r="NBX65" s="15"/>
      <c r="NBY65" s="15"/>
      <c r="NBZ65" s="15"/>
      <c r="NCA65" s="15"/>
      <c r="NCB65" s="15"/>
      <c r="NCC65" s="15"/>
      <c r="NCD65" s="15"/>
      <c r="NCE65" s="15"/>
      <c r="NCF65" s="15"/>
      <c r="NCG65" s="15"/>
      <c r="NCH65" s="15"/>
      <c r="NCI65" s="15"/>
      <c r="NCJ65" s="15"/>
      <c r="NCK65" s="15"/>
      <c r="NCL65" s="15"/>
      <c r="NCM65" s="15"/>
      <c r="NCN65" s="15"/>
      <c r="NCO65" s="15"/>
      <c r="NCP65" s="15"/>
      <c r="NCQ65" s="15"/>
      <c r="NCR65" s="15"/>
      <c r="NCS65" s="15"/>
      <c r="NCT65" s="15"/>
      <c r="NCU65" s="15"/>
      <c r="NCV65" s="15"/>
      <c r="NCW65" s="15"/>
      <c r="NCX65" s="15"/>
      <c r="NCY65" s="15"/>
      <c r="NCZ65" s="15"/>
      <c r="NDA65" s="15"/>
      <c r="NDB65" s="15"/>
      <c r="NDC65" s="15"/>
      <c r="NDD65" s="15"/>
      <c r="NDE65" s="15"/>
      <c r="NDF65" s="15"/>
      <c r="NDG65" s="15"/>
      <c r="NDH65" s="15"/>
      <c r="NDI65" s="15"/>
      <c r="NDJ65" s="15"/>
      <c r="NDK65" s="15"/>
      <c r="NDL65" s="15"/>
      <c r="NDM65" s="15"/>
      <c r="NDN65" s="15"/>
      <c r="NDO65" s="15"/>
      <c r="NDP65" s="15"/>
      <c r="NDQ65" s="15"/>
      <c r="NDR65" s="15"/>
      <c r="NDS65" s="15"/>
      <c r="NDT65" s="15"/>
      <c r="NDU65" s="15"/>
      <c r="NDV65" s="15"/>
      <c r="NDW65" s="15"/>
      <c r="NDX65" s="15"/>
      <c r="NDY65" s="15"/>
      <c r="NDZ65" s="15"/>
      <c r="NEA65" s="15"/>
      <c r="NEB65" s="15"/>
      <c r="NEC65" s="15"/>
      <c r="NED65" s="15"/>
      <c r="NEE65" s="15"/>
      <c r="NEF65" s="15"/>
      <c r="NEG65" s="15"/>
      <c r="NEH65" s="15"/>
      <c r="NEI65" s="15"/>
      <c r="NEJ65" s="15"/>
      <c r="NEK65" s="15"/>
      <c r="NEL65" s="15"/>
      <c r="NEM65" s="15"/>
      <c r="NEN65" s="15"/>
      <c r="NEO65" s="15"/>
      <c r="NEP65" s="15"/>
      <c r="NEQ65" s="15"/>
      <c r="NER65" s="15"/>
      <c r="NES65" s="15"/>
      <c r="NET65" s="15"/>
      <c r="NEU65" s="15"/>
      <c r="NEV65" s="15"/>
      <c r="NEW65" s="15"/>
      <c r="NEX65" s="15"/>
      <c r="NEY65" s="15"/>
      <c r="NEZ65" s="15"/>
      <c r="NFA65" s="15"/>
      <c r="NFB65" s="15"/>
      <c r="NFC65" s="15"/>
      <c r="NFD65" s="15"/>
      <c r="NFE65" s="15"/>
      <c r="NFF65" s="15"/>
      <c r="NFG65" s="15"/>
      <c r="NFH65" s="15"/>
      <c r="NFI65" s="15"/>
      <c r="NFJ65" s="15"/>
      <c r="NFK65" s="15"/>
      <c r="NFL65" s="15"/>
      <c r="NFM65" s="15"/>
      <c r="NFN65" s="15"/>
      <c r="NFO65" s="15"/>
      <c r="NFP65" s="15"/>
      <c r="NFQ65" s="15"/>
      <c r="NFR65" s="15"/>
      <c r="NFS65" s="15"/>
      <c r="NFT65" s="15"/>
      <c r="NFU65" s="15"/>
      <c r="NFV65" s="15"/>
      <c r="NFW65" s="15"/>
      <c r="NFX65" s="15"/>
      <c r="NFY65" s="15"/>
      <c r="NFZ65" s="15"/>
      <c r="NGA65" s="15"/>
      <c r="NGB65" s="15"/>
      <c r="NGC65" s="15"/>
      <c r="NGD65" s="15"/>
      <c r="NGE65" s="15"/>
      <c r="NGF65" s="15"/>
      <c r="NGG65" s="15"/>
      <c r="NGH65" s="15"/>
      <c r="NGI65" s="15"/>
      <c r="NGJ65" s="15"/>
      <c r="NGK65" s="15"/>
      <c r="NGL65" s="15"/>
      <c r="NGM65" s="15"/>
      <c r="NGN65" s="15"/>
      <c r="NGO65" s="15"/>
      <c r="NGP65" s="15"/>
      <c r="NGQ65" s="15"/>
      <c r="NGR65" s="15"/>
      <c r="NGS65" s="15"/>
      <c r="NGT65" s="15"/>
      <c r="NGU65" s="15"/>
      <c r="NGV65" s="15"/>
      <c r="NGW65" s="15"/>
      <c r="NGX65" s="15"/>
      <c r="NGY65" s="15"/>
      <c r="NGZ65" s="15"/>
      <c r="NHA65" s="15"/>
      <c r="NHB65" s="15"/>
      <c r="NHC65" s="15"/>
      <c r="NHD65" s="15"/>
      <c r="NHE65" s="15"/>
      <c r="NHF65" s="15"/>
      <c r="NHG65" s="15"/>
      <c r="NHH65" s="15"/>
      <c r="NHI65" s="15"/>
      <c r="NHJ65" s="15"/>
      <c r="NHK65" s="15"/>
      <c r="NHL65" s="15"/>
      <c r="NHM65" s="15"/>
      <c r="NHN65" s="15"/>
      <c r="NHO65" s="15"/>
      <c r="NHP65" s="15"/>
      <c r="NHQ65" s="15"/>
      <c r="NHR65" s="15"/>
      <c r="NHS65" s="15"/>
      <c r="NHT65" s="15"/>
      <c r="NHU65" s="15"/>
      <c r="NHV65" s="15"/>
      <c r="NHW65" s="15"/>
      <c r="NHX65" s="15"/>
      <c r="NHY65" s="15"/>
      <c r="NHZ65" s="15"/>
      <c r="NIA65" s="15"/>
      <c r="NIB65" s="15"/>
      <c r="NIC65" s="15"/>
      <c r="NID65" s="15"/>
      <c r="NIE65" s="15"/>
      <c r="NIF65" s="15"/>
      <c r="NIG65" s="15"/>
      <c r="NIH65" s="15"/>
      <c r="NII65" s="15"/>
      <c r="NIJ65" s="15"/>
      <c r="NIK65" s="15"/>
      <c r="NIL65" s="15"/>
      <c r="NIM65" s="15"/>
      <c r="NIN65" s="15"/>
      <c r="NIO65" s="15"/>
      <c r="NIP65" s="15"/>
      <c r="NIQ65" s="15"/>
      <c r="NIR65" s="15"/>
      <c r="NIS65" s="15"/>
      <c r="NIT65" s="15"/>
      <c r="NIU65" s="15"/>
      <c r="NIV65" s="15"/>
      <c r="NIW65" s="15"/>
      <c r="NIX65" s="15"/>
      <c r="NIY65" s="15"/>
      <c r="NIZ65" s="15"/>
      <c r="NJA65" s="15"/>
      <c r="NJB65" s="15"/>
      <c r="NJC65" s="15"/>
      <c r="NJD65" s="15"/>
      <c r="NJE65" s="15"/>
      <c r="NJF65" s="15"/>
      <c r="NJG65" s="15"/>
      <c r="NJH65" s="15"/>
      <c r="NJI65" s="15"/>
      <c r="NJJ65" s="15"/>
      <c r="NJK65" s="15"/>
      <c r="NJL65" s="15"/>
      <c r="NJM65" s="15"/>
      <c r="NJN65" s="15"/>
      <c r="NJO65" s="15"/>
      <c r="NJP65" s="15"/>
      <c r="NJQ65" s="15"/>
      <c r="NJR65" s="15"/>
      <c r="NJS65" s="15"/>
      <c r="NJT65" s="15"/>
      <c r="NJU65" s="15"/>
      <c r="NJV65" s="15"/>
      <c r="NJW65" s="15"/>
      <c r="NJX65" s="15"/>
      <c r="NJY65" s="15"/>
      <c r="NJZ65" s="15"/>
      <c r="NKA65" s="15"/>
      <c r="NKB65" s="15"/>
      <c r="NKC65" s="15"/>
      <c r="NKD65" s="15"/>
      <c r="NKE65" s="15"/>
      <c r="NKF65" s="15"/>
      <c r="NKG65" s="15"/>
      <c r="NKH65" s="15"/>
      <c r="NKI65" s="15"/>
      <c r="NKJ65" s="15"/>
      <c r="NKK65" s="15"/>
      <c r="NKL65" s="15"/>
      <c r="NKM65" s="15"/>
      <c r="NKN65" s="15"/>
      <c r="NKO65" s="15"/>
      <c r="NKP65" s="15"/>
      <c r="NKQ65" s="15"/>
      <c r="NKR65" s="15"/>
      <c r="NKS65" s="15"/>
      <c r="NKT65" s="15"/>
      <c r="NKU65" s="15"/>
      <c r="NKV65" s="15"/>
      <c r="NKW65" s="15"/>
      <c r="NKX65" s="15"/>
      <c r="NKY65" s="15"/>
      <c r="NKZ65" s="15"/>
      <c r="NLA65" s="15"/>
      <c r="NLB65" s="15"/>
      <c r="NLC65" s="15"/>
      <c r="NLD65" s="15"/>
      <c r="NLE65" s="15"/>
      <c r="NLF65" s="15"/>
      <c r="NLG65" s="15"/>
      <c r="NLH65" s="15"/>
      <c r="NLI65" s="15"/>
      <c r="NLJ65" s="15"/>
      <c r="NLK65" s="15"/>
      <c r="NLL65" s="15"/>
      <c r="NLM65" s="15"/>
      <c r="NLN65" s="15"/>
      <c r="NLO65" s="15"/>
      <c r="NLP65" s="15"/>
      <c r="NLQ65" s="15"/>
      <c r="NLR65" s="15"/>
      <c r="NLS65" s="15"/>
      <c r="NLT65" s="15"/>
      <c r="NLU65" s="15"/>
      <c r="NLV65" s="15"/>
      <c r="NLW65" s="15"/>
      <c r="NLX65" s="15"/>
      <c r="NLY65" s="15"/>
      <c r="NLZ65" s="15"/>
      <c r="NMA65" s="15"/>
      <c r="NMB65" s="15"/>
      <c r="NMC65" s="15"/>
      <c r="NMD65" s="15"/>
      <c r="NME65" s="15"/>
      <c r="NMF65" s="15"/>
      <c r="NMG65" s="15"/>
      <c r="NMH65" s="15"/>
      <c r="NMI65" s="15"/>
      <c r="NMJ65" s="15"/>
      <c r="NMK65" s="15"/>
      <c r="NML65" s="15"/>
      <c r="NMM65" s="15"/>
      <c r="NMN65" s="15"/>
      <c r="NMO65" s="15"/>
      <c r="NMP65" s="15"/>
      <c r="NMQ65" s="15"/>
      <c r="NMR65" s="15"/>
      <c r="NMS65" s="15"/>
      <c r="NMT65" s="15"/>
      <c r="NMU65" s="15"/>
      <c r="NMV65" s="15"/>
      <c r="NMW65" s="15"/>
      <c r="NMX65" s="15"/>
      <c r="NMY65" s="15"/>
      <c r="NMZ65" s="15"/>
      <c r="NNA65" s="15"/>
      <c r="NNB65" s="15"/>
      <c r="NNC65" s="15"/>
      <c r="NND65" s="15"/>
      <c r="NNE65" s="15"/>
      <c r="NNF65" s="15"/>
      <c r="NNG65" s="15"/>
      <c r="NNH65" s="15"/>
      <c r="NNI65" s="15"/>
      <c r="NNJ65" s="15"/>
      <c r="NNK65" s="15"/>
      <c r="NNL65" s="15"/>
      <c r="NNM65" s="15"/>
      <c r="NNN65" s="15"/>
      <c r="NNO65" s="15"/>
      <c r="NNP65" s="15"/>
      <c r="NNQ65" s="15"/>
      <c r="NNR65" s="15"/>
      <c r="NNS65" s="15"/>
      <c r="NNT65" s="15"/>
      <c r="NNU65" s="15"/>
      <c r="NNV65" s="15"/>
      <c r="NNW65" s="15"/>
      <c r="NNX65" s="15"/>
      <c r="NNY65" s="15"/>
      <c r="NNZ65" s="15"/>
      <c r="NOA65" s="15"/>
      <c r="NOB65" s="15"/>
      <c r="NOC65" s="15"/>
      <c r="NOD65" s="15"/>
      <c r="NOE65" s="15"/>
      <c r="NOF65" s="15"/>
      <c r="NOG65" s="15"/>
      <c r="NOH65" s="15"/>
      <c r="NOI65" s="15"/>
      <c r="NOJ65" s="15"/>
      <c r="NOK65" s="15"/>
      <c r="NOL65" s="15"/>
      <c r="NOM65" s="15"/>
      <c r="NON65" s="15"/>
      <c r="NOO65" s="15"/>
      <c r="NOP65" s="15"/>
      <c r="NOQ65" s="15"/>
      <c r="NOR65" s="15"/>
      <c r="NOS65" s="15"/>
      <c r="NOT65" s="15"/>
      <c r="NOU65" s="15"/>
      <c r="NOV65" s="15"/>
      <c r="NOW65" s="15"/>
      <c r="NOX65" s="15"/>
      <c r="NOY65" s="15"/>
      <c r="NOZ65" s="15"/>
      <c r="NPA65" s="15"/>
      <c r="NPB65" s="15"/>
      <c r="NPC65" s="15"/>
      <c r="NPD65" s="15"/>
      <c r="NPE65" s="15"/>
      <c r="NPF65" s="15"/>
      <c r="NPG65" s="15"/>
      <c r="NPH65" s="15"/>
      <c r="NPI65" s="15"/>
      <c r="NPJ65" s="15"/>
      <c r="NPK65" s="15"/>
      <c r="NPL65" s="15"/>
      <c r="NPM65" s="15"/>
      <c r="NPN65" s="15"/>
      <c r="NPO65" s="15"/>
      <c r="NPP65" s="15"/>
      <c r="NPQ65" s="15"/>
      <c r="NPR65" s="15"/>
      <c r="NPS65" s="15"/>
      <c r="NPT65" s="15"/>
      <c r="NPU65" s="15"/>
      <c r="NPV65" s="15"/>
      <c r="NPW65" s="15"/>
      <c r="NPX65" s="15"/>
      <c r="NPY65" s="15"/>
      <c r="NPZ65" s="15"/>
      <c r="NQA65" s="15"/>
      <c r="NQB65" s="15"/>
      <c r="NQC65" s="15"/>
      <c r="NQD65" s="15"/>
      <c r="NQE65" s="15"/>
      <c r="NQF65" s="15"/>
      <c r="NQG65" s="15"/>
      <c r="NQH65" s="15"/>
      <c r="NQI65" s="15"/>
      <c r="NQJ65" s="15"/>
      <c r="NQK65" s="15"/>
      <c r="NQL65" s="15"/>
      <c r="NQM65" s="15"/>
      <c r="NQN65" s="15"/>
      <c r="NQO65" s="15"/>
      <c r="NQP65" s="15"/>
      <c r="NQQ65" s="15"/>
      <c r="NQR65" s="15"/>
      <c r="NQS65" s="15"/>
      <c r="NQT65" s="15"/>
      <c r="NQU65" s="15"/>
      <c r="NQV65" s="15"/>
      <c r="NQW65" s="15"/>
      <c r="NQX65" s="15"/>
      <c r="NQY65" s="15"/>
      <c r="NQZ65" s="15"/>
      <c r="NRA65" s="15"/>
      <c r="NRB65" s="15"/>
      <c r="NRC65" s="15"/>
      <c r="NRD65" s="15"/>
      <c r="NRE65" s="15"/>
      <c r="NRF65" s="15"/>
      <c r="NRG65" s="15"/>
      <c r="NRH65" s="15"/>
      <c r="NRI65" s="15"/>
      <c r="NRJ65" s="15"/>
      <c r="NRK65" s="15"/>
      <c r="NRL65" s="15"/>
      <c r="NRM65" s="15"/>
      <c r="NRN65" s="15"/>
      <c r="NRO65" s="15"/>
      <c r="NRP65" s="15"/>
      <c r="NRQ65" s="15"/>
      <c r="NRR65" s="15"/>
      <c r="NRS65" s="15"/>
      <c r="NRT65" s="15"/>
      <c r="NRU65" s="15"/>
      <c r="NRV65" s="15"/>
      <c r="NRW65" s="15"/>
      <c r="NRX65" s="15"/>
      <c r="NRY65" s="15"/>
      <c r="NRZ65" s="15"/>
      <c r="NSA65" s="15"/>
      <c r="NSB65" s="15"/>
      <c r="NSC65" s="15"/>
      <c r="NSD65" s="15"/>
      <c r="NSE65" s="15"/>
      <c r="NSF65" s="15"/>
      <c r="NSG65" s="15"/>
      <c r="NSH65" s="15"/>
      <c r="NSI65" s="15"/>
      <c r="NSJ65" s="15"/>
      <c r="NSK65" s="15"/>
      <c r="NSL65" s="15"/>
      <c r="NSM65" s="15"/>
      <c r="NSN65" s="15"/>
      <c r="NSO65" s="15"/>
      <c r="NSP65" s="15"/>
      <c r="NSQ65" s="15"/>
      <c r="NSR65" s="15"/>
      <c r="NSS65" s="15"/>
      <c r="NST65" s="15"/>
      <c r="NSU65" s="15"/>
      <c r="NSV65" s="15"/>
      <c r="NSW65" s="15"/>
      <c r="NSX65" s="15"/>
      <c r="NSY65" s="15"/>
      <c r="NSZ65" s="15"/>
      <c r="NTA65" s="15"/>
      <c r="NTB65" s="15"/>
      <c r="NTC65" s="15"/>
      <c r="NTD65" s="15"/>
      <c r="NTE65" s="15"/>
      <c r="NTF65" s="15"/>
      <c r="NTG65" s="15"/>
      <c r="NTH65" s="15"/>
      <c r="NTI65" s="15"/>
      <c r="NTJ65" s="15"/>
      <c r="NTK65" s="15"/>
      <c r="NTL65" s="15"/>
      <c r="NTM65" s="15"/>
      <c r="NTN65" s="15"/>
      <c r="NTO65" s="15"/>
      <c r="NTP65" s="15"/>
      <c r="NTQ65" s="15"/>
      <c r="NTR65" s="15"/>
      <c r="NTS65" s="15"/>
      <c r="NTT65" s="15"/>
      <c r="NTU65" s="15"/>
      <c r="NTV65" s="15"/>
      <c r="NTW65" s="15"/>
      <c r="NTX65" s="15"/>
      <c r="NTY65" s="15"/>
      <c r="NTZ65" s="15"/>
      <c r="NUA65" s="15"/>
      <c r="NUB65" s="15"/>
      <c r="NUC65" s="15"/>
      <c r="NUD65" s="15"/>
      <c r="NUE65" s="15"/>
      <c r="NUF65" s="15"/>
      <c r="NUG65" s="15"/>
      <c r="NUH65" s="15"/>
      <c r="NUI65" s="15"/>
      <c r="NUJ65" s="15"/>
      <c r="NUK65" s="15"/>
      <c r="NUL65" s="15"/>
      <c r="NUM65" s="15"/>
      <c r="NUN65" s="15"/>
      <c r="NUO65" s="15"/>
      <c r="NUP65" s="15"/>
      <c r="NUQ65" s="15"/>
      <c r="NUR65" s="15"/>
      <c r="NUS65" s="15"/>
      <c r="NUT65" s="15"/>
      <c r="NUU65" s="15"/>
      <c r="NUV65" s="15"/>
      <c r="NUW65" s="15"/>
      <c r="NUX65" s="15"/>
      <c r="NUY65" s="15"/>
      <c r="NUZ65" s="15"/>
      <c r="NVA65" s="15"/>
      <c r="NVB65" s="15"/>
      <c r="NVC65" s="15"/>
      <c r="NVD65" s="15"/>
      <c r="NVE65" s="15"/>
      <c r="NVF65" s="15"/>
      <c r="NVG65" s="15"/>
      <c r="NVH65" s="15"/>
      <c r="NVI65" s="15"/>
      <c r="NVJ65" s="15"/>
      <c r="NVK65" s="15"/>
      <c r="NVL65" s="15"/>
      <c r="NVM65" s="15"/>
      <c r="NVN65" s="15"/>
      <c r="NVO65" s="15"/>
      <c r="NVP65" s="15"/>
      <c r="NVQ65" s="15"/>
      <c r="NVR65" s="15"/>
      <c r="NVS65" s="15"/>
      <c r="NVT65" s="15"/>
      <c r="NVU65" s="15"/>
      <c r="NVV65" s="15"/>
      <c r="NVW65" s="15"/>
      <c r="NVX65" s="15"/>
      <c r="NVY65" s="15"/>
      <c r="NVZ65" s="15"/>
      <c r="NWA65" s="15"/>
      <c r="NWB65" s="15"/>
      <c r="NWC65" s="15"/>
      <c r="NWD65" s="15"/>
      <c r="NWE65" s="15"/>
      <c r="NWF65" s="15"/>
      <c r="NWG65" s="15"/>
      <c r="NWH65" s="15"/>
      <c r="NWI65" s="15"/>
      <c r="NWJ65" s="15"/>
      <c r="NWK65" s="15"/>
      <c r="NWL65" s="15"/>
      <c r="NWM65" s="15"/>
      <c r="NWN65" s="15"/>
      <c r="NWO65" s="15"/>
      <c r="NWP65" s="15"/>
      <c r="NWQ65" s="15"/>
      <c r="NWR65" s="15"/>
      <c r="NWS65" s="15"/>
      <c r="NWT65" s="15"/>
      <c r="NWU65" s="15"/>
      <c r="NWV65" s="15"/>
      <c r="NWW65" s="15"/>
      <c r="NWX65" s="15"/>
      <c r="NWY65" s="15"/>
      <c r="NWZ65" s="15"/>
      <c r="NXA65" s="15"/>
      <c r="NXB65" s="15"/>
      <c r="NXC65" s="15"/>
      <c r="NXD65" s="15"/>
      <c r="NXE65" s="15"/>
      <c r="NXF65" s="15"/>
      <c r="NXG65" s="15"/>
      <c r="NXH65" s="15"/>
      <c r="NXI65" s="15"/>
      <c r="NXJ65" s="15"/>
      <c r="NXK65" s="15"/>
      <c r="NXL65" s="15"/>
      <c r="NXM65" s="15"/>
      <c r="NXN65" s="15"/>
      <c r="NXO65" s="15"/>
      <c r="NXP65" s="15"/>
      <c r="NXQ65" s="15"/>
      <c r="NXR65" s="15"/>
      <c r="NXS65" s="15"/>
      <c r="NXT65" s="15"/>
      <c r="NXU65" s="15"/>
      <c r="NXV65" s="15"/>
      <c r="NXW65" s="15"/>
      <c r="NXX65" s="15"/>
      <c r="NXY65" s="15"/>
      <c r="NXZ65" s="15"/>
      <c r="NYA65" s="15"/>
      <c r="NYB65" s="15"/>
      <c r="NYC65" s="15"/>
      <c r="NYD65" s="15"/>
      <c r="NYE65" s="15"/>
      <c r="NYF65" s="15"/>
      <c r="NYG65" s="15"/>
      <c r="NYH65" s="15"/>
      <c r="NYI65" s="15"/>
      <c r="NYJ65" s="15"/>
      <c r="NYK65" s="15"/>
      <c r="NYL65" s="15"/>
      <c r="NYM65" s="15"/>
      <c r="NYN65" s="15"/>
      <c r="NYO65" s="15"/>
      <c r="NYP65" s="15"/>
      <c r="NYQ65" s="15"/>
      <c r="NYR65" s="15"/>
      <c r="NYS65" s="15"/>
      <c r="NYT65" s="15"/>
      <c r="NYU65" s="15"/>
      <c r="NYV65" s="15"/>
      <c r="NYW65" s="15"/>
      <c r="NYX65" s="15"/>
      <c r="NYY65" s="15"/>
      <c r="NYZ65" s="15"/>
      <c r="NZA65" s="15"/>
      <c r="NZB65" s="15"/>
      <c r="NZC65" s="15"/>
      <c r="NZD65" s="15"/>
      <c r="NZE65" s="15"/>
      <c r="NZF65" s="15"/>
      <c r="NZG65" s="15"/>
      <c r="NZH65" s="15"/>
      <c r="NZI65" s="15"/>
      <c r="NZJ65" s="15"/>
      <c r="NZK65" s="15"/>
      <c r="NZL65" s="15"/>
      <c r="NZM65" s="15"/>
      <c r="NZN65" s="15"/>
      <c r="NZO65" s="15"/>
      <c r="NZP65" s="15"/>
      <c r="NZQ65" s="15"/>
      <c r="NZR65" s="15"/>
      <c r="NZS65" s="15"/>
      <c r="NZT65" s="15"/>
      <c r="NZU65" s="15"/>
      <c r="NZV65" s="15"/>
      <c r="NZW65" s="15"/>
      <c r="NZX65" s="15"/>
      <c r="NZY65" s="15"/>
      <c r="NZZ65" s="15"/>
      <c r="OAA65" s="15"/>
      <c r="OAB65" s="15"/>
      <c r="OAC65" s="15"/>
      <c r="OAD65" s="15"/>
      <c r="OAE65" s="15"/>
      <c r="OAF65" s="15"/>
      <c r="OAG65" s="15"/>
      <c r="OAH65" s="15"/>
      <c r="OAI65" s="15"/>
      <c r="OAJ65" s="15"/>
      <c r="OAK65" s="15"/>
      <c r="OAL65" s="15"/>
      <c r="OAM65" s="15"/>
      <c r="OAN65" s="15"/>
      <c r="OAO65" s="15"/>
      <c r="OAP65" s="15"/>
      <c r="OAQ65" s="15"/>
      <c r="OAR65" s="15"/>
      <c r="OAS65" s="15"/>
      <c r="OAT65" s="15"/>
      <c r="OAU65" s="15"/>
      <c r="OAV65" s="15"/>
      <c r="OAW65" s="15"/>
      <c r="OAX65" s="15"/>
      <c r="OAY65" s="15"/>
      <c r="OAZ65" s="15"/>
      <c r="OBA65" s="15"/>
      <c r="OBB65" s="15"/>
      <c r="OBC65" s="15"/>
      <c r="OBD65" s="15"/>
      <c r="OBE65" s="15"/>
      <c r="OBF65" s="15"/>
      <c r="OBG65" s="15"/>
      <c r="OBH65" s="15"/>
      <c r="OBI65" s="15"/>
      <c r="OBJ65" s="15"/>
      <c r="OBK65" s="15"/>
      <c r="OBL65" s="15"/>
      <c r="OBM65" s="15"/>
      <c r="OBN65" s="15"/>
      <c r="OBO65" s="15"/>
      <c r="OBP65" s="15"/>
      <c r="OBQ65" s="15"/>
      <c r="OBR65" s="15"/>
      <c r="OBS65" s="15"/>
      <c r="OBT65" s="15"/>
      <c r="OBU65" s="15"/>
      <c r="OBV65" s="15"/>
      <c r="OBW65" s="15"/>
      <c r="OBX65" s="15"/>
      <c r="OBY65" s="15"/>
      <c r="OBZ65" s="15"/>
      <c r="OCA65" s="15"/>
      <c r="OCB65" s="15"/>
      <c r="OCC65" s="15"/>
      <c r="OCD65" s="15"/>
      <c r="OCE65" s="15"/>
      <c r="OCF65" s="15"/>
      <c r="OCG65" s="15"/>
      <c r="OCH65" s="15"/>
      <c r="OCI65" s="15"/>
      <c r="OCJ65" s="15"/>
      <c r="OCK65" s="15"/>
      <c r="OCL65" s="15"/>
      <c r="OCM65" s="15"/>
      <c r="OCN65" s="15"/>
      <c r="OCO65" s="15"/>
      <c r="OCP65" s="15"/>
      <c r="OCQ65" s="15"/>
      <c r="OCR65" s="15"/>
      <c r="OCS65" s="15"/>
      <c r="OCT65" s="15"/>
      <c r="OCU65" s="15"/>
      <c r="OCV65" s="15"/>
      <c r="OCW65" s="15"/>
      <c r="OCX65" s="15"/>
      <c r="OCY65" s="15"/>
      <c r="OCZ65" s="15"/>
      <c r="ODA65" s="15"/>
      <c r="ODB65" s="15"/>
      <c r="ODC65" s="15"/>
      <c r="ODD65" s="15"/>
      <c r="ODE65" s="15"/>
      <c r="ODF65" s="15"/>
      <c r="ODG65" s="15"/>
      <c r="ODH65" s="15"/>
      <c r="ODI65" s="15"/>
      <c r="ODJ65" s="15"/>
      <c r="ODK65" s="15"/>
      <c r="ODL65" s="15"/>
      <c r="ODM65" s="15"/>
      <c r="ODN65" s="15"/>
      <c r="ODO65" s="15"/>
      <c r="ODP65" s="15"/>
      <c r="ODQ65" s="15"/>
      <c r="ODR65" s="15"/>
      <c r="ODS65" s="15"/>
      <c r="ODT65" s="15"/>
      <c r="ODU65" s="15"/>
      <c r="ODV65" s="15"/>
      <c r="ODW65" s="15"/>
      <c r="ODX65" s="15"/>
      <c r="ODY65" s="15"/>
      <c r="ODZ65" s="15"/>
      <c r="OEA65" s="15"/>
      <c r="OEB65" s="15"/>
      <c r="OEC65" s="15"/>
      <c r="OED65" s="15"/>
      <c r="OEE65" s="15"/>
      <c r="OEF65" s="15"/>
      <c r="OEG65" s="15"/>
      <c r="OEH65" s="15"/>
      <c r="OEI65" s="15"/>
      <c r="OEJ65" s="15"/>
      <c r="OEK65" s="15"/>
      <c r="OEL65" s="15"/>
      <c r="OEM65" s="15"/>
      <c r="OEN65" s="15"/>
      <c r="OEO65" s="15"/>
      <c r="OEP65" s="15"/>
      <c r="OEQ65" s="15"/>
      <c r="OER65" s="15"/>
      <c r="OES65" s="15"/>
      <c r="OET65" s="15"/>
      <c r="OEU65" s="15"/>
      <c r="OEV65" s="15"/>
      <c r="OEW65" s="15"/>
      <c r="OEX65" s="15"/>
      <c r="OEY65" s="15"/>
      <c r="OEZ65" s="15"/>
      <c r="OFA65" s="15"/>
      <c r="OFB65" s="15"/>
      <c r="OFC65" s="15"/>
      <c r="OFD65" s="15"/>
      <c r="OFE65" s="15"/>
      <c r="OFF65" s="15"/>
      <c r="OFG65" s="15"/>
      <c r="OFH65" s="15"/>
      <c r="OFI65" s="15"/>
      <c r="OFJ65" s="15"/>
      <c r="OFK65" s="15"/>
      <c r="OFL65" s="15"/>
      <c r="OFM65" s="15"/>
      <c r="OFN65" s="15"/>
      <c r="OFO65" s="15"/>
      <c r="OFP65" s="15"/>
      <c r="OFQ65" s="15"/>
      <c r="OFR65" s="15"/>
      <c r="OFS65" s="15"/>
      <c r="OFT65" s="15"/>
      <c r="OFU65" s="15"/>
      <c r="OFV65" s="15"/>
      <c r="OFW65" s="15"/>
      <c r="OFX65" s="15"/>
      <c r="OFY65" s="15"/>
      <c r="OFZ65" s="15"/>
      <c r="OGA65" s="15"/>
      <c r="OGB65" s="15"/>
      <c r="OGC65" s="15"/>
      <c r="OGD65" s="15"/>
      <c r="OGE65" s="15"/>
      <c r="OGF65" s="15"/>
      <c r="OGG65" s="15"/>
      <c r="OGH65" s="15"/>
      <c r="OGI65" s="15"/>
      <c r="OGJ65" s="15"/>
      <c r="OGK65" s="15"/>
      <c r="OGL65" s="15"/>
      <c r="OGM65" s="15"/>
      <c r="OGN65" s="15"/>
      <c r="OGO65" s="15"/>
      <c r="OGP65" s="15"/>
      <c r="OGQ65" s="15"/>
      <c r="OGR65" s="15"/>
      <c r="OGS65" s="15"/>
      <c r="OGT65" s="15"/>
      <c r="OGU65" s="15"/>
      <c r="OGV65" s="15"/>
      <c r="OGW65" s="15"/>
      <c r="OGX65" s="15"/>
      <c r="OGY65" s="15"/>
      <c r="OGZ65" s="15"/>
      <c r="OHA65" s="15"/>
      <c r="OHB65" s="15"/>
      <c r="OHC65" s="15"/>
      <c r="OHD65" s="15"/>
      <c r="OHE65" s="15"/>
      <c r="OHF65" s="15"/>
      <c r="OHG65" s="15"/>
      <c r="OHH65" s="15"/>
      <c r="OHI65" s="15"/>
      <c r="OHJ65" s="15"/>
      <c r="OHK65" s="15"/>
      <c r="OHL65" s="15"/>
      <c r="OHM65" s="15"/>
      <c r="OHN65" s="15"/>
      <c r="OHO65" s="15"/>
      <c r="OHP65" s="15"/>
      <c r="OHQ65" s="15"/>
      <c r="OHR65" s="15"/>
      <c r="OHS65" s="15"/>
      <c r="OHT65" s="15"/>
      <c r="OHU65" s="15"/>
      <c r="OHV65" s="15"/>
      <c r="OHW65" s="15"/>
      <c r="OHX65" s="15"/>
      <c r="OHY65" s="15"/>
      <c r="OHZ65" s="15"/>
      <c r="OIA65" s="15"/>
      <c r="OIB65" s="15"/>
      <c r="OIC65" s="15"/>
      <c r="OID65" s="15"/>
      <c r="OIE65" s="15"/>
      <c r="OIF65" s="15"/>
      <c r="OIG65" s="15"/>
      <c r="OIH65" s="15"/>
      <c r="OII65" s="15"/>
      <c r="OIJ65" s="15"/>
      <c r="OIK65" s="15"/>
      <c r="OIL65" s="15"/>
      <c r="OIM65" s="15"/>
      <c r="OIN65" s="15"/>
      <c r="OIO65" s="15"/>
      <c r="OIP65" s="15"/>
      <c r="OIQ65" s="15"/>
      <c r="OIR65" s="15"/>
      <c r="OIS65" s="15"/>
      <c r="OIT65" s="15"/>
      <c r="OIU65" s="15"/>
      <c r="OIV65" s="15"/>
      <c r="OIW65" s="15"/>
      <c r="OIX65" s="15"/>
      <c r="OIY65" s="15"/>
      <c r="OIZ65" s="15"/>
      <c r="OJA65" s="15"/>
      <c r="OJB65" s="15"/>
      <c r="OJC65" s="15"/>
      <c r="OJD65" s="15"/>
      <c r="OJE65" s="15"/>
      <c r="OJF65" s="15"/>
      <c r="OJG65" s="15"/>
      <c r="OJH65" s="15"/>
      <c r="OJI65" s="15"/>
      <c r="OJJ65" s="15"/>
      <c r="OJK65" s="15"/>
      <c r="OJL65" s="15"/>
      <c r="OJM65" s="15"/>
      <c r="OJN65" s="15"/>
      <c r="OJO65" s="15"/>
      <c r="OJP65" s="15"/>
      <c r="OJQ65" s="15"/>
      <c r="OJR65" s="15"/>
      <c r="OJS65" s="15"/>
      <c r="OJT65" s="15"/>
      <c r="OJU65" s="15"/>
      <c r="OJV65" s="15"/>
      <c r="OJW65" s="15"/>
      <c r="OJX65" s="15"/>
      <c r="OJY65" s="15"/>
      <c r="OJZ65" s="15"/>
      <c r="OKA65" s="15"/>
      <c r="OKB65" s="15"/>
      <c r="OKC65" s="15"/>
      <c r="OKD65" s="15"/>
      <c r="OKE65" s="15"/>
      <c r="OKF65" s="15"/>
      <c r="OKG65" s="15"/>
      <c r="OKH65" s="15"/>
      <c r="OKI65" s="15"/>
      <c r="OKJ65" s="15"/>
      <c r="OKK65" s="15"/>
      <c r="OKL65" s="15"/>
      <c r="OKM65" s="15"/>
      <c r="OKN65" s="15"/>
      <c r="OKO65" s="15"/>
      <c r="OKP65" s="15"/>
      <c r="OKQ65" s="15"/>
      <c r="OKR65" s="15"/>
      <c r="OKS65" s="15"/>
      <c r="OKT65" s="15"/>
      <c r="OKU65" s="15"/>
      <c r="OKV65" s="15"/>
      <c r="OKW65" s="15"/>
      <c r="OKX65" s="15"/>
      <c r="OKY65" s="15"/>
      <c r="OKZ65" s="15"/>
      <c r="OLA65" s="15"/>
      <c r="OLB65" s="15"/>
      <c r="OLC65" s="15"/>
      <c r="OLD65" s="15"/>
      <c r="OLE65" s="15"/>
      <c r="OLF65" s="15"/>
      <c r="OLG65" s="15"/>
      <c r="OLH65" s="15"/>
      <c r="OLI65" s="15"/>
      <c r="OLJ65" s="15"/>
      <c r="OLK65" s="15"/>
      <c r="OLL65" s="15"/>
      <c r="OLM65" s="15"/>
      <c r="OLN65" s="15"/>
      <c r="OLO65" s="15"/>
      <c r="OLP65" s="15"/>
      <c r="OLQ65" s="15"/>
      <c r="OLR65" s="15"/>
      <c r="OLS65" s="15"/>
      <c r="OLT65" s="15"/>
      <c r="OLU65" s="15"/>
      <c r="OLV65" s="15"/>
      <c r="OLW65" s="15"/>
      <c r="OLX65" s="15"/>
      <c r="OLY65" s="15"/>
      <c r="OLZ65" s="15"/>
      <c r="OMA65" s="15"/>
      <c r="OMB65" s="15"/>
      <c r="OMC65" s="15"/>
      <c r="OMD65" s="15"/>
      <c r="OME65" s="15"/>
      <c r="OMF65" s="15"/>
      <c r="OMG65" s="15"/>
      <c r="OMH65" s="15"/>
      <c r="OMI65" s="15"/>
      <c r="OMJ65" s="15"/>
      <c r="OMK65" s="15"/>
      <c r="OML65" s="15"/>
      <c r="OMM65" s="15"/>
      <c r="OMN65" s="15"/>
      <c r="OMO65" s="15"/>
      <c r="OMP65" s="15"/>
      <c r="OMQ65" s="15"/>
      <c r="OMR65" s="15"/>
      <c r="OMS65" s="15"/>
      <c r="OMT65" s="15"/>
      <c r="OMU65" s="15"/>
      <c r="OMV65" s="15"/>
      <c r="OMW65" s="15"/>
      <c r="OMX65" s="15"/>
      <c r="OMY65" s="15"/>
      <c r="OMZ65" s="15"/>
      <c r="ONA65" s="15"/>
      <c r="ONB65" s="15"/>
      <c r="ONC65" s="15"/>
      <c r="OND65" s="15"/>
      <c r="ONE65" s="15"/>
      <c r="ONF65" s="15"/>
      <c r="ONG65" s="15"/>
      <c r="ONH65" s="15"/>
      <c r="ONI65" s="15"/>
      <c r="ONJ65" s="15"/>
      <c r="ONK65" s="15"/>
      <c r="ONL65" s="15"/>
      <c r="ONM65" s="15"/>
      <c r="ONN65" s="15"/>
      <c r="ONO65" s="15"/>
      <c r="ONP65" s="15"/>
      <c r="ONQ65" s="15"/>
      <c r="ONR65" s="15"/>
      <c r="ONS65" s="15"/>
      <c r="ONT65" s="15"/>
      <c r="ONU65" s="15"/>
      <c r="ONV65" s="15"/>
      <c r="ONW65" s="15"/>
      <c r="ONX65" s="15"/>
      <c r="ONY65" s="15"/>
      <c r="ONZ65" s="15"/>
      <c r="OOA65" s="15"/>
      <c r="OOB65" s="15"/>
      <c r="OOC65" s="15"/>
      <c r="OOD65" s="15"/>
      <c r="OOE65" s="15"/>
      <c r="OOF65" s="15"/>
      <c r="OOG65" s="15"/>
      <c r="OOH65" s="15"/>
      <c r="OOI65" s="15"/>
      <c r="OOJ65" s="15"/>
      <c r="OOK65" s="15"/>
      <c r="OOL65" s="15"/>
      <c r="OOM65" s="15"/>
      <c r="OON65" s="15"/>
      <c r="OOO65" s="15"/>
      <c r="OOP65" s="15"/>
      <c r="OOQ65" s="15"/>
      <c r="OOR65" s="15"/>
      <c r="OOS65" s="15"/>
      <c r="OOT65" s="15"/>
      <c r="OOU65" s="15"/>
      <c r="OOV65" s="15"/>
      <c r="OOW65" s="15"/>
      <c r="OOX65" s="15"/>
      <c r="OOY65" s="15"/>
      <c r="OOZ65" s="15"/>
      <c r="OPA65" s="15"/>
      <c r="OPB65" s="15"/>
      <c r="OPC65" s="15"/>
      <c r="OPD65" s="15"/>
      <c r="OPE65" s="15"/>
      <c r="OPF65" s="15"/>
      <c r="OPG65" s="15"/>
      <c r="OPH65" s="15"/>
      <c r="OPI65" s="15"/>
      <c r="OPJ65" s="15"/>
      <c r="OPK65" s="15"/>
      <c r="OPL65" s="15"/>
      <c r="OPM65" s="15"/>
      <c r="OPN65" s="15"/>
      <c r="OPO65" s="15"/>
      <c r="OPP65" s="15"/>
      <c r="OPQ65" s="15"/>
      <c r="OPR65" s="15"/>
      <c r="OPS65" s="15"/>
      <c r="OPT65" s="15"/>
      <c r="OPU65" s="15"/>
      <c r="OPV65" s="15"/>
      <c r="OPW65" s="15"/>
      <c r="OPX65" s="15"/>
      <c r="OPY65" s="15"/>
      <c r="OPZ65" s="15"/>
      <c r="OQA65" s="15"/>
      <c r="OQB65" s="15"/>
      <c r="OQC65" s="15"/>
      <c r="OQD65" s="15"/>
      <c r="OQE65" s="15"/>
      <c r="OQF65" s="15"/>
      <c r="OQG65" s="15"/>
      <c r="OQH65" s="15"/>
      <c r="OQI65" s="15"/>
      <c r="OQJ65" s="15"/>
      <c r="OQK65" s="15"/>
      <c r="OQL65" s="15"/>
      <c r="OQM65" s="15"/>
      <c r="OQN65" s="15"/>
      <c r="OQO65" s="15"/>
      <c r="OQP65" s="15"/>
      <c r="OQQ65" s="15"/>
      <c r="OQR65" s="15"/>
      <c r="OQS65" s="15"/>
      <c r="OQT65" s="15"/>
      <c r="OQU65" s="15"/>
      <c r="OQV65" s="15"/>
      <c r="OQW65" s="15"/>
      <c r="OQX65" s="15"/>
      <c r="OQY65" s="15"/>
      <c r="OQZ65" s="15"/>
      <c r="ORA65" s="15"/>
      <c r="ORB65" s="15"/>
      <c r="ORC65" s="15"/>
      <c r="ORD65" s="15"/>
      <c r="ORE65" s="15"/>
      <c r="ORF65" s="15"/>
      <c r="ORG65" s="15"/>
      <c r="ORH65" s="15"/>
      <c r="ORI65" s="15"/>
      <c r="ORJ65" s="15"/>
      <c r="ORK65" s="15"/>
      <c r="ORL65" s="15"/>
      <c r="ORM65" s="15"/>
      <c r="ORN65" s="15"/>
      <c r="ORO65" s="15"/>
      <c r="ORP65" s="15"/>
      <c r="ORQ65" s="15"/>
      <c r="ORR65" s="15"/>
      <c r="ORS65" s="15"/>
      <c r="ORT65" s="15"/>
      <c r="ORU65" s="15"/>
      <c r="ORV65" s="15"/>
      <c r="ORW65" s="15"/>
      <c r="ORX65" s="15"/>
      <c r="ORY65" s="15"/>
      <c r="ORZ65" s="15"/>
      <c r="OSA65" s="15"/>
      <c r="OSB65" s="15"/>
      <c r="OSC65" s="15"/>
      <c r="OSD65" s="15"/>
      <c r="OSE65" s="15"/>
      <c r="OSF65" s="15"/>
      <c r="OSG65" s="15"/>
      <c r="OSH65" s="15"/>
      <c r="OSI65" s="15"/>
      <c r="OSJ65" s="15"/>
      <c r="OSK65" s="15"/>
      <c r="OSL65" s="15"/>
      <c r="OSM65" s="15"/>
      <c r="OSN65" s="15"/>
      <c r="OSO65" s="15"/>
      <c r="OSP65" s="15"/>
      <c r="OSQ65" s="15"/>
      <c r="OSR65" s="15"/>
      <c r="OSS65" s="15"/>
      <c r="OST65" s="15"/>
      <c r="OSU65" s="15"/>
      <c r="OSV65" s="15"/>
      <c r="OSW65" s="15"/>
      <c r="OSX65" s="15"/>
      <c r="OSY65" s="15"/>
      <c r="OSZ65" s="15"/>
      <c r="OTA65" s="15"/>
      <c r="OTB65" s="15"/>
      <c r="OTC65" s="15"/>
      <c r="OTD65" s="15"/>
      <c r="OTE65" s="15"/>
      <c r="OTF65" s="15"/>
      <c r="OTG65" s="15"/>
      <c r="OTH65" s="15"/>
      <c r="OTI65" s="15"/>
      <c r="OTJ65" s="15"/>
      <c r="OTK65" s="15"/>
      <c r="OTL65" s="15"/>
      <c r="OTM65" s="15"/>
      <c r="OTN65" s="15"/>
      <c r="OTO65" s="15"/>
      <c r="OTP65" s="15"/>
      <c r="OTQ65" s="15"/>
      <c r="OTR65" s="15"/>
      <c r="OTS65" s="15"/>
      <c r="OTT65" s="15"/>
      <c r="OTU65" s="15"/>
      <c r="OTV65" s="15"/>
      <c r="OTW65" s="15"/>
      <c r="OTX65" s="15"/>
      <c r="OTY65" s="15"/>
      <c r="OTZ65" s="15"/>
      <c r="OUA65" s="15"/>
      <c r="OUB65" s="15"/>
      <c r="OUC65" s="15"/>
      <c r="OUD65" s="15"/>
      <c r="OUE65" s="15"/>
      <c r="OUF65" s="15"/>
      <c r="OUG65" s="15"/>
      <c r="OUH65" s="15"/>
      <c r="OUI65" s="15"/>
      <c r="OUJ65" s="15"/>
      <c r="OUK65" s="15"/>
      <c r="OUL65" s="15"/>
      <c r="OUM65" s="15"/>
      <c r="OUN65" s="15"/>
      <c r="OUO65" s="15"/>
      <c r="OUP65" s="15"/>
      <c r="OUQ65" s="15"/>
      <c r="OUR65" s="15"/>
      <c r="OUS65" s="15"/>
      <c r="OUT65" s="15"/>
      <c r="OUU65" s="15"/>
      <c r="OUV65" s="15"/>
      <c r="OUW65" s="15"/>
      <c r="OUX65" s="15"/>
      <c r="OUY65" s="15"/>
      <c r="OUZ65" s="15"/>
      <c r="OVA65" s="15"/>
      <c r="OVB65" s="15"/>
      <c r="OVC65" s="15"/>
      <c r="OVD65" s="15"/>
      <c r="OVE65" s="15"/>
      <c r="OVF65" s="15"/>
      <c r="OVG65" s="15"/>
      <c r="OVH65" s="15"/>
      <c r="OVI65" s="15"/>
      <c r="OVJ65" s="15"/>
      <c r="OVK65" s="15"/>
      <c r="OVL65" s="15"/>
      <c r="OVM65" s="15"/>
      <c r="OVN65" s="15"/>
      <c r="OVO65" s="15"/>
      <c r="OVP65" s="15"/>
      <c r="OVQ65" s="15"/>
      <c r="OVR65" s="15"/>
      <c r="OVS65" s="15"/>
      <c r="OVT65" s="15"/>
      <c r="OVU65" s="15"/>
      <c r="OVV65" s="15"/>
      <c r="OVW65" s="15"/>
      <c r="OVX65" s="15"/>
      <c r="OVY65" s="15"/>
      <c r="OVZ65" s="15"/>
      <c r="OWA65" s="15"/>
      <c r="OWB65" s="15"/>
      <c r="OWC65" s="15"/>
      <c r="OWD65" s="15"/>
      <c r="OWE65" s="15"/>
      <c r="OWF65" s="15"/>
      <c r="OWG65" s="15"/>
      <c r="OWH65" s="15"/>
      <c r="OWI65" s="15"/>
      <c r="OWJ65" s="15"/>
      <c r="OWK65" s="15"/>
      <c r="OWL65" s="15"/>
      <c r="OWM65" s="15"/>
      <c r="OWN65" s="15"/>
      <c r="OWO65" s="15"/>
      <c r="OWP65" s="15"/>
      <c r="OWQ65" s="15"/>
      <c r="OWR65" s="15"/>
      <c r="OWS65" s="15"/>
      <c r="OWT65" s="15"/>
      <c r="OWU65" s="15"/>
      <c r="OWV65" s="15"/>
      <c r="OWW65" s="15"/>
      <c r="OWX65" s="15"/>
      <c r="OWY65" s="15"/>
      <c r="OWZ65" s="15"/>
      <c r="OXA65" s="15"/>
      <c r="OXB65" s="15"/>
      <c r="OXC65" s="15"/>
      <c r="OXD65" s="15"/>
      <c r="OXE65" s="15"/>
      <c r="OXF65" s="15"/>
      <c r="OXG65" s="15"/>
      <c r="OXH65" s="15"/>
      <c r="OXI65" s="15"/>
      <c r="OXJ65" s="15"/>
      <c r="OXK65" s="15"/>
      <c r="OXL65" s="15"/>
      <c r="OXM65" s="15"/>
      <c r="OXN65" s="15"/>
      <c r="OXO65" s="15"/>
      <c r="OXP65" s="15"/>
      <c r="OXQ65" s="15"/>
      <c r="OXR65" s="15"/>
      <c r="OXS65" s="15"/>
      <c r="OXT65" s="15"/>
      <c r="OXU65" s="15"/>
      <c r="OXV65" s="15"/>
      <c r="OXW65" s="15"/>
      <c r="OXX65" s="15"/>
      <c r="OXY65" s="15"/>
      <c r="OXZ65" s="15"/>
      <c r="OYA65" s="15"/>
      <c r="OYB65" s="15"/>
      <c r="OYC65" s="15"/>
      <c r="OYD65" s="15"/>
      <c r="OYE65" s="15"/>
      <c r="OYF65" s="15"/>
      <c r="OYG65" s="15"/>
      <c r="OYH65" s="15"/>
      <c r="OYI65" s="15"/>
      <c r="OYJ65" s="15"/>
      <c r="OYK65" s="15"/>
      <c r="OYL65" s="15"/>
      <c r="OYM65" s="15"/>
      <c r="OYN65" s="15"/>
      <c r="OYO65" s="15"/>
      <c r="OYP65" s="15"/>
      <c r="OYQ65" s="15"/>
      <c r="OYR65" s="15"/>
      <c r="OYS65" s="15"/>
      <c r="OYT65" s="15"/>
      <c r="OYU65" s="15"/>
      <c r="OYV65" s="15"/>
      <c r="OYW65" s="15"/>
      <c r="OYX65" s="15"/>
      <c r="OYY65" s="15"/>
      <c r="OYZ65" s="15"/>
      <c r="OZA65" s="15"/>
      <c r="OZB65" s="15"/>
      <c r="OZC65" s="15"/>
      <c r="OZD65" s="15"/>
      <c r="OZE65" s="15"/>
      <c r="OZF65" s="15"/>
      <c r="OZG65" s="15"/>
      <c r="OZH65" s="15"/>
      <c r="OZI65" s="15"/>
      <c r="OZJ65" s="15"/>
      <c r="OZK65" s="15"/>
      <c r="OZL65" s="15"/>
      <c r="OZM65" s="15"/>
      <c r="OZN65" s="15"/>
      <c r="OZO65" s="15"/>
      <c r="OZP65" s="15"/>
      <c r="OZQ65" s="15"/>
      <c r="OZR65" s="15"/>
      <c r="OZS65" s="15"/>
      <c r="OZT65" s="15"/>
      <c r="OZU65" s="15"/>
      <c r="OZV65" s="15"/>
      <c r="OZW65" s="15"/>
      <c r="OZX65" s="15"/>
      <c r="OZY65" s="15"/>
      <c r="OZZ65" s="15"/>
      <c r="PAA65" s="15"/>
      <c r="PAB65" s="15"/>
      <c r="PAC65" s="15"/>
      <c r="PAD65" s="15"/>
      <c r="PAE65" s="15"/>
      <c r="PAF65" s="15"/>
      <c r="PAG65" s="15"/>
      <c r="PAH65" s="15"/>
      <c r="PAI65" s="15"/>
      <c r="PAJ65" s="15"/>
      <c r="PAK65" s="15"/>
      <c r="PAL65" s="15"/>
      <c r="PAM65" s="15"/>
      <c r="PAN65" s="15"/>
      <c r="PAO65" s="15"/>
      <c r="PAP65" s="15"/>
      <c r="PAQ65" s="15"/>
      <c r="PAR65" s="15"/>
      <c r="PAS65" s="15"/>
      <c r="PAT65" s="15"/>
      <c r="PAU65" s="15"/>
      <c r="PAV65" s="15"/>
      <c r="PAW65" s="15"/>
      <c r="PAX65" s="15"/>
      <c r="PAY65" s="15"/>
      <c r="PAZ65" s="15"/>
      <c r="PBA65" s="15"/>
      <c r="PBB65" s="15"/>
      <c r="PBC65" s="15"/>
      <c r="PBD65" s="15"/>
      <c r="PBE65" s="15"/>
      <c r="PBF65" s="15"/>
      <c r="PBG65" s="15"/>
      <c r="PBH65" s="15"/>
      <c r="PBI65" s="15"/>
      <c r="PBJ65" s="15"/>
      <c r="PBK65" s="15"/>
      <c r="PBL65" s="15"/>
      <c r="PBM65" s="15"/>
      <c r="PBN65" s="15"/>
      <c r="PBO65" s="15"/>
      <c r="PBP65" s="15"/>
      <c r="PBQ65" s="15"/>
      <c r="PBR65" s="15"/>
      <c r="PBS65" s="15"/>
      <c r="PBT65" s="15"/>
      <c r="PBU65" s="15"/>
      <c r="PBV65" s="15"/>
      <c r="PBW65" s="15"/>
      <c r="PBX65" s="15"/>
      <c r="PBY65" s="15"/>
      <c r="PBZ65" s="15"/>
      <c r="PCA65" s="15"/>
      <c r="PCB65" s="15"/>
      <c r="PCC65" s="15"/>
      <c r="PCD65" s="15"/>
      <c r="PCE65" s="15"/>
      <c r="PCF65" s="15"/>
      <c r="PCG65" s="15"/>
      <c r="PCH65" s="15"/>
      <c r="PCI65" s="15"/>
      <c r="PCJ65" s="15"/>
      <c r="PCK65" s="15"/>
      <c r="PCL65" s="15"/>
      <c r="PCM65" s="15"/>
      <c r="PCN65" s="15"/>
      <c r="PCO65" s="15"/>
      <c r="PCP65" s="15"/>
      <c r="PCQ65" s="15"/>
      <c r="PCR65" s="15"/>
      <c r="PCS65" s="15"/>
      <c r="PCT65" s="15"/>
      <c r="PCU65" s="15"/>
      <c r="PCV65" s="15"/>
      <c r="PCW65" s="15"/>
      <c r="PCX65" s="15"/>
      <c r="PCY65" s="15"/>
      <c r="PCZ65" s="15"/>
      <c r="PDA65" s="15"/>
      <c r="PDB65" s="15"/>
      <c r="PDC65" s="15"/>
      <c r="PDD65" s="15"/>
      <c r="PDE65" s="15"/>
      <c r="PDF65" s="15"/>
      <c r="PDG65" s="15"/>
      <c r="PDH65" s="15"/>
      <c r="PDI65" s="15"/>
      <c r="PDJ65" s="15"/>
      <c r="PDK65" s="15"/>
      <c r="PDL65" s="15"/>
      <c r="PDM65" s="15"/>
      <c r="PDN65" s="15"/>
      <c r="PDO65" s="15"/>
      <c r="PDP65" s="15"/>
      <c r="PDQ65" s="15"/>
      <c r="PDR65" s="15"/>
      <c r="PDS65" s="15"/>
      <c r="PDT65" s="15"/>
      <c r="PDU65" s="15"/>
      <c r="PDV65" s="15"/>
      <c r="PDW65" s="15"/>
      <c r="PDX65" s="15"/>
      <c r="PDY65" s="15"/>
      <c r="PDZ65" s="15"/>
      <c r="PEA65" s="15"/>
      <c r="PEB65" s="15"/>
      <c r="PEC65" s="15"/>
      <c r="PED65" s="15"/>
      <c r="PEE65" s="15"/>
      <c r="PEF65" s="15"/>
      <c r="PEG65" s="15"/>
      <c r="PEH65" s="15"/>
      <c r="PEI65" s="15"/>
      <c r="PEJ65" s="15"/>
      <c r="PEK65" s="15"/>
      <c r="PEL65" s="15"/>
      <c r="PEM65" s="15"/>
      <c r="PEN65" s="15"/>
      <c r="PEO65" s="15"/>
      <c r="PEP65" s="15"/>
      <c r="PEQ65" s="15"/>
      <c r="PER65" s="15"/>
      <c r="PES65" s="15"/>
      <c r="PET65" s="15"/>
      <c r="PEU65" s="15"/>
      <c r="PEV65" s="15"/>
      <c r="PEW65" s="15"/>
      <c r="PEX65" s="15"/>
      <c r="PEY65" s="15"/>
      <c r="PEZ65" s="15"/>
      <c r="PFA65" s="15"/>
      <c r="PFB65" s="15"/>
      <c r="PFC65" s="15"/>
      <c r="PFD65" s="15"/>
      <c r="PFE65" s="15"/>
      <c r="PFF65" s="15"/>
      <c r="PFG65" s="15"/>
      <c r="PFH65" s="15"/>
      <c r="PFI65" s="15"/>
      <c r="PFJ65" s="15"/>
      <c r="PFK65" s="15"/>
      <c r="PFL65" s="15"/>
      <c r="PFM65" s="15"/>
      <c r="PFN65" s="15"/>
      <c r="PFO65" s="15"/>
      <c r="PFP65" s="15"/>
      <c r="PFQ65" s="15"/>
      <c r="PFR65" s="15"/>
      <c r="PFS65" s="15"/>
      <c r="PFT65" s="15"/>
      <c r="PFU65" s="15"/>
      <c r="PFV65" s="15"/>
      <c r="PFW65" s="15"/>
      <c r="PFX65" s="15"/>
      <c r="PFY65" s="15"/>
      <c r="PFZ65" s="15"/>
      <c r="PGA65" s="15"/>
      <c r="PGB65" s="15"/>
      <c r="PGC65" s="15"/>
      <c r="PGD65" s="15"/>
      <c r="PGE65" s="15"/>
      <c r="PGF65" s="15"/>
      <c r="PGG65" s="15"/>
      <c r="PGH65" s="15"/>
      <c r="PGI65" s="15"/>
      <c r="PGJ65" s="15"/>
      <c r="PGK65" s="15"/>
      <c r="PGL65" s="15"/>
      <c r="PGM65" s="15"/>
      <c r="PGN65" s="15"/>
      <c r="PGO65" s="15"/>
      <c r="PGP65" s="15"/>
      <c r="PGQ65" s="15"/>
      <c r="PGR65" s="15"/>
      <c r="PGS65" s="15"/>
      <c r="PGT65" s="15"/>
      <c r="PGU65" s="15"/>
      <c r="PGV65" s="15"/>
      <c r="PGW65" s="15"/>
      <c r="PGX65" s="15"/>
      <c r="PGY65" s="15"/>
      <c r="PGZ65" s="15"/>
      <c r="PHA65" s="15"/>
      <c r="PHB65" s="15"/>
      <c r="PHC65" s="15"/>
      <c r="PHD65" s="15"/>
      <c r="PHE65" s="15"/>
      <c r="PHF65" s="15"/>
      <c r="PHG65" s="15"/>
      <c r="PHH65" s="15"/>
      <c r="PHI65" s="15"/>
      <c r="PHJ65" s="15"/>
      <c r="PHK65" s="15"/>
      <c r="PHL65" s="15"/>
      <c r="PHM65" s="15"/>
      <c r="PHN65" s="15"/>
      <c r="PHO65" s="15"/>
      <c r="PHP65" s="15"/>
      <c r="PHQ65" s="15"/>
      <c r="PHR65" s="15"/>
      <c r="PHS65" s="15"/>
      <c r="PHT65" s="15"/>
      <c r="PHU65" s="15"/>
      <c r="PHV65" s="15"/>
      <c r="PHW65" s="15"/>
      <c r="PHX65" s="15"/>
      <c r="PHY65" s="15"/>
      <c r="PHZ65" s="15"/>
      <c r="PIA65" s="15"/>
      <c r="PIB65" s="15"/>
      <c r="PIC65" s="15"/>
      <c r="PID65" s="15"/>
      <c r="PIE65" s="15"/>
      <c r="PIF65" s="15"/>
      <c r="PIG65" s="15"/>
      <c r="PIH65" s="15"/>
      <c r="PII65" s="15"/>
      <c r="PIJ65" s="15"/>
      <c r="PIK65" s="15"/>
      <c r="PIL65" s="15"/>
      <c r="PIM65" s="15"/>
      <c r="PIN65" s="15"/>
      <c r="PIO65" s="15"/>
      <c r="PIP65" s="15"/>
      <c r="PIQ65" s="15"/>
      <c r="PIR65" s="15"/>
      <c r="PIS65" s="15"/>
      <c r="PIT65" s="15"/>
      <c r="PIU65" s="15"/>
      <c r="PIV65" s="15"/>
      <c r="PIW65" s="15"/>
      <c r="PIX65" s="15"/>
      <c r="PIY65" s="15"/>
      <c r="PIZ65" s="15"/>
      <c r="PJA65" s="15"/>
      <c r="PJB65" s="15"/>
      <c r="PJC65" s="15"/>
      <c r="PJD65" s="15"/>
      <c r="PJE65" s="15"/>
      <c r="PJF65" s="15"/>
      <c r="PJG65" s="15"/>
      <c r="PJH65" s="15"/>
      <c r="PJI65" s="15"/>
      <c r="PJJ65" s="15"/>
      <c r="PJK65" s="15"/>
      <c r="PJL65" s="15"/>
      <c r="PJM65" s="15"/>
      <c r="PJN65" s="15"/>
      <c r="PJO65" s="15"/>
      <c r="PJP65" s="15"/>
      <c r="PJQ65" s="15"/>
      <c r="PJR65" s="15"/>
      <c r="PJS65" s="15"/>
      <c r="PJT65" s="15"/>
      <c r="PJU65" s="15"/>
      <c r="PJV65" s="15"/>
      <c r="PJW65" s="15"/>
      <c r="PJX65" s="15"/>
      <c r="PJY65" s="15"/>
      <c r="PJZ65" s="15"/>
      <c r="PKA65" s="15"/>
      <c r="PKB65" s="15"/>
      <c r="PKC65" s="15"/>
      <c r="PKD65" s="15"/>
      <c r="PKE65" s="15"/>
      <c r="PKF65" s="15"/>
      <c r="PKG65" s="15"/>
      <c r="PKH65" s="15"/>
      <c r="PKI65" s="15"/>
      <c r="PKJ65" s="15"/>
      <c r="PKK65" s="15"/>
      <c r="PKL65" s="15"/>
      <c r="PKM65" s="15"/>
      <c r="PKN65" s="15"/>
      <c r="PKO65" s="15"/>
      <c r="PKP65" s="15"/>
      <c r="PKQ65" s="15"/>
      <c r="PKR65" s="15"/>
      <c r="PKS65" s="15"/>
      <c r="PKT65" s="15"/>
      <c r="PKU65" s="15"/>
      <c r="PKV65" s="15"/>
      <c r="PKW65" s="15"/>
      <c r="PKX65" s="15"/>
      <c r="PKY65" s="15"/>
      <c r="PKZ65" s="15"/>
      <c r="PLA65" s="15"/>
      <c r="PLB65" s="15"/>
      <c r="PLC65" s="15"/>
      <c r="PLD65" s="15"/>
      <c r="PLE65" s="15"/>
      <c r="PLF65" s="15"/>
      <c r="PLG65" s="15"/>
      <c r="PLH65" s="15"/>
      <c r="PLI65" s="15"/>
      <c r="PLJ65" s="15"/>
      <c r="PLK65" s="15"/>
      <c r="PLL65" s="15"/>
      <c r="PLM65" s="15"/>
      <c r="PLN65" s="15"/>
      <c r="PLO65" s="15"/>
      <c r="PLP65" s="15"/>
      <c r="PLQ65" s="15"/>
      <c r="PLR65" s="15"/>
      <c r="PLS65" s="15"/>
      <c r="PLT65" s="15"/>
      <c r="PLU65" s="15"/>
      <c r="PLV65" s="15"/>
      <c r="PLW65" s="15"/>
      <c r="PLX65" s="15"/>
      <c r="PLY65" s="15"/>
      <c r="PLZ65" s="15"/>
      <c r="PMA65" s="15"/>
      <c r="PMB65" s="15"/>
      <c r="PMC65" s="15"/>
      <c r="PMD65" s="15"/>
      <c r="PME65" s="15"/>
      <c r="PMF65" s="15"/>
      <c r="PMG65" s="15"/>
      <c r="PMH65" s="15"/>
      <c r="PMI65" s="15"/>
      <c r="PMJ65" s="15"/>
      <c r="PMK65" s="15"/>
      <c r="PML65" s="15"/>
      <c r="PMM65" s="15"/>
      <c r="PMN65" s="15"/>
      <c r="PMO65" s="15"/>
      <c r="PMP65" s="15"/>
      <c r="PMQ65" s="15"/>
      <c r="PMR65" s="15"/>
      <c r="PMS65" s="15"/>
      <c r="PMT65" s="15"/>
      <c r="PMU65" s="15"/>
      <c r="PMV65" s="15"/>
      <c r="PMW65" s="15"/>
      <c r="PMX65" s="15"/>
      <c r="PMY65" s="15"/>
      <c r="PMZ65" s="15"/>
      <c r="PNA65" s="15"/>
      <c r="PNB65" s="15"/>
      <c r="PNC65" s="15"/>
      <c r="PND65" s="15"/>
      <c r="PNE65" s="15"/>
      <c r="PNF65" s="15"/>
      <c r="PNG65" s="15"/>
      <c r="PNH65" s="15"/>
      <c r="PNI65" s="15"/>
      <c r="PNJ65" s="15"/>
      <c r="PNK65" s="15"/>
      <c r="PNL65" s="15"/>
      <c r="PNM65" s="15"/>
      <c r="PNN65" s="15"/>
      <c r="PNO65" s="15"/>
      <c r="PNP65" s="15"/>
      <c r="PNQ65" s="15"/>
      <c r="PNR65" s="15"/>
      <c r="PNS65" s="15"/>
      <c r="PNT65" s="15"/>
      <c r="PNU65" s="15"/>
      <c r="PNV65" s="15"/>
      <c r="PNW65" s="15"/>
      <c r="PNX65" s="15"/>
      <c r="PNY65" s="15"/>
      <c r="PNZ65" s="15"/>
      <c r="POA65" s="15"/>
      <c r="POB65" s="15"/>
      <c r="POC65" s="15"/>
      <c r="POD65" s="15"/>
      <c r="POE65" s="15"/>
      <c r="POF65" s="15"/>
      <c r="POG65" s="15"/>
      <c r="POH65" s="15"/>
      <c r="POI65" s="15"/>
      <c r="POJ65" s="15"/>
      <c r="POK65" s="15"/>
      <c r="POL65" s="15"/>
      <c r="POM65" s="15"/>
      <c r="PON65" s="15"/>
      <c r="POO65" s="15"/>
      <c r="POP65" s="15"/>
      <c r="POQ65" s="15"/>
      <c r="POR65" s="15"/>
      <c r="POS65" s="15"/>
      <c r="POT65" s="15"/>
      <c r="POU65" s="15"/>
      <c r="POV65" s="15"/>
      <c r="POW65" s="15"/>
      <c r="POX65" s="15"/>
      <c r="POY65" s="15"/>
      <c r="POZ65" s="15"/>
      <c r="PPA65" s="15"/>
      <c r="PPB65" s="15"/>
      <c r="PPC65" s="15"/>
      <c r="PPD65" s="15"/>
      <c r="PPE65" s="15"/>
      <c r="PPF65" s="15"/>
      <c r="PPG65" s="15"/>
      <c r="PPH65" s="15"/>
      <c r="PPI65" s="15"/>
      <c r="PPJ65" s="15"/>
      <c r="PPK65" s="15"/>
      <c r="PPL65" s="15"/>
      <c r="PPM65" s="15"/>
      <c r="PPN65" s="15"/>
      <c r="PPO65" s="15"/>
      <c r="PPP65" s="15"/>
      <c r="PPQ65" s="15"/>
      <c r="PPR65" s="15"/>
      <c r="PPS65" s="15"/>
      <c r="PPT65" s="15"/>
      <c r="PPU65" s="15"/>
      <c r="PPV65" s="15"/>
      <c r="PPW65" s="15"/>
      <c r="PPX65" s="15"/>
      <c r="PPY65" s="15"/>
      <c r="PPZ65" s="15"/>
      <c r="PQA65" s="15"/>
      <c r="PQB65" s="15"/>
      <c r="PQC65" s="15"/>
      <c r="PQD65" s="15"/>
      <c r="PQE65" s="15"/>
      <c r="PQF65" s="15"/>
      <c r="PQG65" s="15"/>
      <c r="PQH65" s="15"/>
      <c r="PQI65" s="15"/>
      <c r="PQJ65" s="15"/>
      <c r="PQK65" s="15"/>
      <c r="PQL65" s="15"/>
      <c r="PQM65" s="15"/>
      <c r="PQN65" s="15"/>
      <c r="PQO65" s="15"/>
      <c r="PQP65" s="15"/>
      <c r="PQQ65" s="15"/>
      <c r="PQR65" s="15"/>
      <c r="PQS65" s="15"/>
      <c r="PQT65" s="15"/>
      <c r="PQU65" s="15"/>
      <c r="PQV65" s="15"/>
      <c r="PQW65" s="15"/>
      <c r="PQX65" s="15"/>
      <c r="PQY65" s="15"/>
      <c r="PQZ65" s="15"/>
      <c r="PRA65" s="15"/>
      <c r="PRB65" s="15"/>
      <c r="PRC65" s="15"/>
      <c r="PRD65" s="15"/>
      <c r="PRE65" s="15"/>
      <c r="PRF65" s="15"/>
      <c r="PRG65" s="15"/>
      <c r="PRH65" s="15"/>
      <c r="PRI65" s="15"/>
      <c r="PRJ65" s="15"/>
      <c r="PRK65" s="15"/>
      <c r="PRL65" s="15"/>
      <c r="PRM65" s="15"/>
      <c r="PRN65" s="15"/>
      <c r="PRO65" s="15"/>
      <c r="PRP65" s="15"/>
      <c r="PRQ65" s="15"/>
      <c r="PRR65" s="15"/>
      <c r="PRS65" s="15"/>
      <c r="PRT65" s="15"/>
      <c r="PRU65" s="15"/>
      <c r="PRV65" s="15"/>
      <c r="PRW65" s="15"/>
      <c r="PRX65" s="15"/>
      <c r="PRY65" s="15"/>
      <c r="PRZ65" s="15"/>
      <c r="PSA65" s="15"/>
      <c r="PSB65" s="15"/>
      <c r="PSC65" s="15"/>
      <c r="PSD65" s="15"/>
      <c r="PSE65" s="15"/>
      <c r="PSF65" s="15"/>
      <c r="PSG65" s="15"/>
      <c r="PSH65" s="15"/>
      <c r="PSI65" s="15"/>
      <c r="PSJ65" s="15"/>
      <c r="PSK65" s="15"/>
      <c r="PSL65" s="15"/>
      <c r="PSM65" s="15"/>
      <c r="PSN65" s="15"/>
      <c r="PSO65" s="15"/>
      <c r="PSP65" s="15"/>
      <c r="PSQ65" s="15"/>
      <c r="PSR65" s="15"/>
      <c r="PSS65" s="15"/>
      <c r="PST65" s="15"/>
      <c r="PSU65" s="15"/>
      <c r="PSV65" s="15"/>
      <c r="PSW65" s="15"/>
      <c r="PSX65" s="15"/>
      <c r="PSY65" s="15"/>
      <c r="PSZ65" s="15"/>
      <c r="PTA65" s="15"/>
      <c r="PTB65" s="15"/>
      <c r="PTC65" s="15"/>
      <c r="PTD65" s="15"/>
      <c r="PTE65" s="15"/>
      <c r="PTF65" s="15"/>
      <c r="PTG65" s="15"/>
      <c r="PTH65" s="15"/>
      <c r="PTI65" s="15"/>
      <c r="PTJ65" s="15"/>
      <c r="PTK65" s="15"/>
      <c r="PTL65" s="15"/>
      <c r="PTM65" s="15"/>
      <c r="PTN65" s="15"/>
      <c r="PTO65" s="15"/>
      <c r="PTP65" s="15"/>
      <c r="PTQ65" s="15"/>
      <c r="PTR65" s="15"/>
      <c r="PTS65" s="15"/>
      <c r="PTT65" s="15"/>
      <c r="PTU65" s="15"/>
      <c r="PTV65" s="15"/>
      <c r="PTW65" s="15"/>
      <c r="PTX65" s="15"/>
      <c r="PTY65" s="15"/>
      <c r="PTZ65" s="15"/>
      <c r="PUA65" s="15"/>
      <c r="PUB65" s="15"/>
      <c r="PUC65" s="15"/>
      <c r="PUD65" s="15"/>
      <c r="PUE65" s="15"/>
      <c r="PUF65" s="15"/>
      <c r="PUG65" s="15"/>
      <c r="PUH65" s="15"/>
      <c r="PUI65" s="15"/>
      <c r="PUJ65" s="15"/>
      <c r="PUK65" s="15"/>
      <c r="PUL65" s="15"/>
      <c r="PUM65" s="15"/>
      <c r="PUN65" s="15"/>
      <c r="PUO65" s="15"/>
      <c r="PUP65" s="15"/>
      <c r="PUQ65" s="15"/>
      <c r="PUR65" s="15"/>
      <c r="PUS65" s="15"/>
      <c r="PUT65" s="15"/>
      <c r="PUU65" s="15"/>
      <c r="PUV65" s="15"/>
      <c r="PUW65" s="15"/>
      <c r="PUX65" s="15"/>
      <c r="PUY65" s="15"/>
      <c r="PUZ65" s="15"/>
      <c r="PVA65" s="15"/>
      <c r="PVB65" s="15"/>
      <c r="PVC65" s="15"/>
      <c r="PVD65" s="15"/>
      <c r="PVE65" s="15"/>
      <c r="PVF65" s="15"/>
      <c r="PVG65" s="15"/>
      <c r="PVH65" s="15"/>
      <c r="PVI65" s="15"/>
      <c r="PVJ65" s="15"/>
      <c r="PVK65" s="15"/>
      <c r="PVL65" s="15"/>
      <c r="PVM65" s="15"/>
      <c r="PVN65" s="15"/>
      <c r="PVO65" s="15"/>
      <c r="PVP65" s="15"/>
      <c r="PVQ65" s="15"/>
      <c r="PVR65" s="15"/>
      <c r="PVS65" s="15"/>
      <c r="PVT65" s="15"/>
      <c r="PVU65" s="15"/>
      <c r="PVV65" s="15"/>
      <c r="PVW65" s="15"/>
      <c r="PVX65" s="15"/>
      <c r="PVY65" s="15"/>
      <c r="PVZ65" s="15"/>
      <c r="PWA65" s="15"/>
      <c r="PWB65" s="15"/>
      <c r="PWC65" s="15"/>
      <c r="PWD65" s="15"/>
      <c r="PWE65" s="15"/>
      <c r="PWF65" s="15"/>
      <c r="PWG65" s="15"/>
      <c r="PWH65" s="15"/>
      <c r="PWI65" s="15"/>
      <c r="PWJ65" s="15"/>
      <c r="PWK65" s="15"/>
      <c r="PWL65" s="15"/>
      <c r="PWM65" s="15"/>
      <c r="PWN65" s="15"/>
      <c r="PWO65" s="15"/>
      <c r="PWP65" s="15"/>
      <c r="PWQ65" s="15"/>
      <c r="PWR65" s="15"/>
      <c r="PWS65" s="15"/>
      <c r="PWT65" s="15"/>
      <c r="PWU65" s="15"/>
      <c r="PWV65" s="15"/>
      <c r="PWW65" s="15"/>
      <c r="PWX65" s="15"/>
      <c r="PWY65" s="15"/>
      <c r="PWZ65" s="15"/>
      <c r="PXA65" s="15"/>
      <c r="PXB65" s="15"/>
      <c r="PXC65" s="15"/>
      <c r="PXD65" s="15"/>
      <c r="PXE65" s="15"/>
      <c r="PXF65" s="15"/>
      <c r="PXG65" s="15"/>
      <c r="PXH65" s="15"/>
      <c r="PXI65" s="15"/>
      <c r="PXJ65" s="15"/>
      <c r="PXK65" s="15"/>
      <c r="PXL65" s="15"/>
      <c r="PXM65" s="15"/>
      <c r="PXN65" s="15"/>
      <c r="PXO65" s="15"/>
      <c r="PXP65" s="15"/>
      <c r="PXQ65" s="15"/>
      <c r="PXR65" s="15"/>
      <c r="PXS65" s="15"/>
      <c r="PXT65" s="15"/>
      <c r="PXU65" s="15"/>
      <c r="PXV65" s="15"/>
      <c r="PXW65" s="15"/>
      <c r="PXX65" s="15"/>
      <c r="PXY65" s="15"/>
      <c r="PXZ65" s="15"/>
      <c r="PYA65" s="15"/>
      <c r="PYB65" s="15"/>
      <c r="PYC65" s="15"/>
      <c r="PYD65" s="15"/>
      <c r="PYE65" s="15"/>
      <c r="PYF65" s="15"/>
      <c r="PYG65" s="15"/>
      <c r="PYH65" s="15"/>
      <c r="PYI65" s="15"/>
      <c r="PYJ65" s="15"/>
      <c r="PYK65" s="15"/>
      <c r="PYL65" s="15"/>
      <c r="PYM65" s="15"/>
      <c r="PYN65" s="15"/>
      <c r="PYO65" s="15"/>
      <c r="PYP65" s="15"/>
      <c r="PYQ65" s="15"/>
      <c r="PYR65" s="15"/>
      <c r="PYS65" s="15"/>
      <c r="PYT65" s="15"/>
      <c r="PYU65" s="15"/>
      <c r="PYV65" s="15"/>
      <c r="PYW65" s="15"/>
      <c r="PYX65" s="15"/>
      <c r="PYY65" s="15"/>
      <c r="PYZ65" s="15"/>
      <c r="PZA65" s="15"/>
      <c r="PZB65" s="15"/>
      <c r="PZC65" s="15"/>
      <c r="PZD65" s="15"/>
      <c r="PZE65" s="15"/>
      <c r="PZF65" s="15"/>
      <c r="PZG65" s="15"/>
      <c r="PZH65" s="15"/>
      <c r="PZI65" s="15"/>
      <c r="PZJ65" s="15"/>
      <c r="PZK65" s="15"/>
      <c r="PZL65" s="15"/>
      <c r="PZM65" s="15"/>
      <c r="PZN65" s="15"/>
      <c r="PZO65" s="15"/>
      <c r="PZP65" s="15"/>
      <c r="PZQ65" s="15"/>
      <c r="PZR65" s="15"/>
      <c r="PZS65" s="15"/>
      <c r="PZT65" s="15"/>
      <c r="PZU65" s="15"/>
      <c r="PZV65" s="15"/>
      <c r="PZW65" s="15"/>
      <c r="PZX65" s="15"/>
      <c r="PZY65" s="15"/>
      <c r="PZZ65" s="15"/>
      <c r="QAA65" s="15"/>
      <c r="QAB65" s="15"/>
      <c r="QAC65" s="15"/>
      <c r="QAD65" s="15"/>
      <c r="QAE65" s="15"/>
      <c r="QAF65" s="15"/>
      <c r="QAG65" s="15"/>
      <c r="QAH65" s="15"/>
      <c r="QAI65" s="15"/>
      <c r="QAJ65" s="15"/>
      <c r="QAK65" s="15"/>
      <c r="QAL65" s="15"/>
      <c r="QAM65" s="15"/>
      <c r="QAN65" s="15"/>
      <c r="QAO65" s="15"/>
      <c r="QAP65" s="15"/>
      <c r="QAQ65" s="15"/>
      <c r="QAR65" s="15"/>
      <c r="QAS65" s="15"/>
      <c r="QAT65" s="15"/>
      <c r="QAU65" s="15"/>
      <c r="QAV65" s="15"/>
      <c r="QAW65" s="15"/>
      <c r="QAX65" s="15"/>
      <c r="QAY65" s="15"/>
      <c r="QAZ65" s="15"/>
      <c r="QBA65" s="15"/>
      <c r="QBB65" s="15"/>
      <c r="QBC65" s="15"/>
      <c r="QBD65" s="15"/>
      <c r="QBE65" s="15"/>
      <c r="QBF65" s="15"/>
      <c r="QBG65" s="15"/>
      <c r="QBH65" s="15"/>
      <c r="QBI65" s="15"/>
      <c r="QBJ65" s="15"/>
      <c r="QBK65" s="15"/>
      <c r="QBL65" s="15"/>
      <c r="QBM65" s="15"/>
      <c r="QBN65" s="15"/>
      <c r="QBO65" s="15"/>
      <c r="QBP65" s="15"/>
      <c r="QBQ65" s="15"/>
      <c r="QBR65" s="15"/>
      <c r="QBS65" s="15"/>
      <c r="QBT65" s="15"/>
      <c r="QBU65" s="15"/>
      <c r="QBV65" s="15"/>
      <c r="QBW65" s="15"/>
      <c r="QBX65" s="15"/>
      <c r="QBY65" s="15"/>
      <c r="QBZ65" s="15"/>
      <c r="QCA65" s="15"/>
      <c r="QCB65" s="15"/>
      <c r="QCC65" s="15"/>
      <c r="QCD65" s="15"/>
      <c r="QCE65" s="15"/>
      <c r="QCF65" s="15"/>
      <c r="QCG65" s="15"/>
      <c r="QCH65" s="15"/>
      <c r="QCI65" s="15"/>
      <c r="QCJ65" s="15"/>
      <c r="QCK65" s="15"/>
      <c r="QCL65" s="15"/>
      <c r="QCM65" s="15"/>
      <c r="QCN65" s="15"/>
      <c r="QCO65" s="15"/>
      <c r="QCP65" s="15"/>
      <c r="QCQ65" s="15"/>
      <c r="QCR65" s="15"/>
      <c r="QCS65" s="15"/>
      <c r="QCT65" s="15"/>
      <c r="QCU65" s="15"/>
      <c r="QCV65" s="15"/>
      <c r="QCW65" s="15"/>
      <c r="QCX65" s="15"/>
      <c r="QCY65" s="15"/>
      <c r="QCZ65" s="15"/>
      <c r="QDA65" s="15"/>
      <c r="QDB65" s="15"/>
      <c r="QDC65" s="15"/>
      <c r="QDD65" s="15"/>
      <c r="QDE65" s="15"/>
      <c r="QDF65" s="15"/>
      <c r="QDG65" s="15"/>
      <c r="QDH65" s="15"/>
      <c r="QDI65" s="15"/>
      <c r="QDJ65" s="15"/>
      <c r="QDK65" s="15"/>
      <c r="QDL65" s="15"/>
      <c r="QDM65" s="15"/>
      <c r="QDN65" s="15"/>
      <c r="QDO65" s="15"/>
      <c r="QDP65" s="15"/>
      <c r="QDQ65" s="15"/>
      <c r="QDR65" s="15"/>
      <c r="QDS65" s="15"/>
      <c r="QDT65" s="15"/>
      <c r="QDU65" s="15"/>
      <c r="QDV65" s="15"/>
      <c r="QDW65" s="15"/>
      <c r="QDX65" s="15"/>
      <c r="QDY65" s="15"/>
      <c r="QDZ65" s="15"/>
      <c r="QEA65" s="15"/>
      <c r="QEB65" s="15"/>
      <c r="QEC65" s="15"/>
      <c r="QED65" s="15"/>
      <c r="QEE65" s="15"/>
      <c r="QEF65" s="15"/>
      <c r="QEG65" s="15"/>
      <c r="QEH65" s="15"/>
      <c r="QEI65" s="15"/>
      <c r="QEJ65" s="15"/>
      <c r="QEK65" s="15"/>
      <c r="QEL65" s="15"/>
      <c r="QEM65" s="15"/>
      <c r="QEN65" s="15"/>
      <c r="QEO65" s="15"/>
      <c r="QEP65" s="15"/>
      <c r="QEQ65" s="15"/>
      <c r="QER65" s="15"/>
      <c r="QES65" s="15"/>
      <c r="QET65" s="15"/>
      <c r="QEU65" s="15"/>
      <c r="QEV65" s="15"/>
      <c r="QEW65" s="15"/>
      <c r="QEX65" s="15"/>
      <c r="QEY65" s="15"/>
      <c r="QEZ65" s="15"/>
      <c r="QFA65" s="15"/>
      <c r="QFB65" s="15"/>
      <c r="QFC65" s="15"/>
      <c r="QFD65" s="15"/>
      <c r="QFE65" s="15"/>
      <c r="QFF65" s="15"/>
      <c r="QFG65" s="15"/>
      <c r="QFH65" s="15"/>
      <c r="QFI65" s="15"/>
      <c r="QFJ65" s="15"/>
      <c r="QFK65" s="15"/>
      <c r="QFL65" s="15"/>
      <c r="QFM65" s="15"/>
      <c r="QFN65" s="15"/>
      <c r="QFO65" s="15"/>
      <c r="QFP65" s="15"/>
      <c r="QFQ65" s="15"/>
      <c r="QFR65" s="15"/>
      <c r="QFS65" s="15"/>
      <c r="QFT65" s="15"/>
      <c r="QFU65" s="15"/>
      <c r="QFV65" s="15"/>
      <c r="QFW65" s="15"/>
      <c r="QFX65" s="15"/>
      <c r="QFY65" s="15"/>
      <c r="QFZ65" s="15"/>
      <c r="QGA65" s="15"/>
      <c r="QGB65" s="15"/>
      <c r="QGC65" s="15"/>
      <c r="QGD65" s="15"/>
      <c r="QGE65" s="15"/>
      <c r="QGF65" s="15"/>
      <c r="QGG65" s="15"/>
      <c r="QGH65" s="15"/>
      <c r="QGI65" s="15"/>
      <c r="QGJ65" s="15"/>
      <c r="QGK65" s="15"/>
      <c r="QGL65" s="15"/>
      <c r="QGM65" s="15"/>
      <c r="QGN65" s="15"/>
      <c r="QGO65" s="15"/>
      <c r="QGP65" s="15"/>
      <c r="QGQ65" s="15"/>
      <c r="QGR65" s="15"/>
      <c r="QGS65" s="15"/>
      <c r="QGT65" s="15"/>
      <c r="QGU65" s="15"/>
      <c r="QGV65" s="15"/>
      <c r="QGW65" s="15"/>
      <c r="QGX65" s="15"/>
      <c r="QGY65" s="15"/>
      <c r="QGZ65" s="15"/>
      <c r="QHA65" s="15"/>
      <c r="QHB65" s="15"/>
      <c r="QHC65" s="15"/>
      <c r="QHD65" s="15"/>
      <c r="QHE65" s="15"/>
      <c r="QHF65" s="15"/>
      <c r="QHG65" s="15"/>
      <c r="QHH65" s="15"/>
      <c r="QHI65" s="15"/>
      <c r="QHJ65" s="15"/>
      <c r="QHK65" s="15"/>
      <c r="QHL65" s="15"/>
      <c r="QHM65" s="15"/>
      <c r="QHN65" s="15"/>
      <c r="QHO65" s="15"/>
      <c r="QHP65" s="15"/>
      <c r="QHQ65" s="15"/>
      <c r="QHR65" s="15"/>
      <c r="QHS65" s="15"/>
      <c r="QHT65" s="15"/>
      <c r="QHU65" s="15"/>
      <c r="QHV65" s="15"/>
      <c r="QHW65" s="15"/>
      <c r="QHX65" s="15"/>
      <c r="QHY65" s="15"/>
      <c r="QHZ65" s="15"/>
      <c r="QIA65" s="15"/>
      <c r="QIB65" s="15"/>
      <c r="QIC65" s="15"/>
      <c r="QID65" s="15"/>
      <c r="QIE65" s="15"/>
      <c r="QIF65" s="15"/>
      <c r="QIG65" s="15"/>
      <c r="QIH65" s="15"/>
      <c r="QII65" s="15"/>
      <c r="QIJ65" s="15"/>
      <c r="QIK65" s="15"/>
      <c r="QIL65" s="15"/>
      <c r="QIM65" s="15"/>
      <c r="QIN65" s="15"/>
      <c r="QIO65" s="15"/>
      <c r="QIP65" s="15"/>
      <c r="QIQ65" s="15"/>
      <c r="QIR65" s="15"/>
      <c r="QIS65" s="15"/>
      <c r="QIT65" s="15"/>
      <c r="QIU65" s="15"/>
      <c r="QIV65" s="15"/>
      <c r="QIW65" s="15"/>
      <c r="QIX65" s="15"/>
      <c r="QIY65" s="15"/>
      <c r="QIZ65" s="15"/>
      <c r="QJA65" s="15"/>
      <c r="QJB65" s="15"/>
      <c r="QJC65" s="15"/>
      <c r="QJD65" s="15"/>
      <c r="QJE65" s="15"/>
      <c r="QJF65" s="15"/>
      <c r="QJG65" s="15"/>
      <c r="QJH65" s="15"/>
      <c r="QJI65" s="15"/>
      <c r="QJJ65" s="15"/>
      <c r="QJK65" s="15"/>
      <c r="QJL65" s="15"/>
      <c r="QJM65" s="15"/>
      <c r="QJN65" s="15"/>
      <c r="QJO65" s="15"/>
      <c r="QJP65" s="15"/>
      <c r="QJQ65" s="15"/>
      <c r="QJR65" s="15"/>
      <c r="QJS65" s="15"/>
      <c r="QJT65" s="15"/>
      <c r="QJU65" s="15"/>
      <c r="QJV65" s="15"/>
      <c r="QJW65" s="15"/>
      <c r="QJX65" s="15"/>
      <c r="QJY65" s="15"/>
      <c r="QJZ65" s="15"/>
      <c r="QKA65" s="15"/>
      <c r="QKB65" s="15"/>
      <c r="QKC65" s="15"/>
      <c r="QKD65" s="15"/>
      <c r="QKE65" s="15"/>
      <c r="QKF65" s="15"/>
      <c r="QKG65" s="15"/>
      <c r="QKH65" s="15"/>
      <c r="QKI65" s="15"/>
      <c r="QKJ65" s="15"/>
      <c r="QKK65" s="15"/>
      <c r="QKL65" s="15"/>
      <c r="QKM65" s="15"/>
      <c r="QKN65" s="15"/>
      <c r="QKO65" s="15"/>
      <c r="QKP65" s="15"/>
      <c r="QKQ65" s="15"/>
      <c r="QKR65" s="15"/>
      <c r="QKS65" s="15"/>
      <c r="QKT65" s="15"/>
      <c r="QKU65" s="15"/>
      <c r="QKV65" s="15"/>
      <c r="QKW65" s="15"/>
      <c r="QKX65" s="15"/>
      <c r="QKY65" s="15"/>
      <c r="QKZ65" s="15"/>
      <c r="QLA65" s="15"/>
      <c r="QLB65" s="15"/>
      <c r="QLC65" s="15"/>
      <c r="QLD65" s="15"/>
      <c r="QLE65" s="15"/>
      <c r="QLF65" s="15"/>
      <c r="QLG65" s="15"/>
      <c r="QLH65" s="15"/>
      <c r="QLI65" s="15"/>
      <c r="QLJ65" s="15"/>
      <c r="QLK65" s="15"/>
      <c r="QLL65" s="15"/>
      <c r="QLM65" s="15"/>
      <c r="QLN65" s="15"/>
      <c r="QLO65" s="15"/>
      <c r="QLP65" s="15"/>
      <c r="QLQ65" s="15"/>
      <c r="QLR65" s="15"/>
      <c r="QLS65" s="15"/>
      <c r="QLT65" s="15"/>
      <c r="QLU65" s="15"/>
      <c r="QLV65" s="15"/>
      <c r="QLW65" s="15"/>
      <c r="QLX65" s="15"/>
      <c r="QLY65" s="15"/>
      <c r="QLZ65" s="15"/>
      <c r="QMA65" s="15"/>
      <c r="QMB65" s="15"/>
      <c r="QMC65" s="15"/>
      <c r="QMD65" s="15"/>
      <c r="QME65" s="15"/>
      <c r="QMF65" s="15"/>
      <c r="QMG65" s="15"/>
      <c r="QMH65" s="15"/>
      <c r="QMI65" s="15"/>
      <c r="QMJ65" s="15"/>
      <c r="QMK65" s="15"/>
      <c r="QML65" s="15"/>
      <c r="QMM65" s="15"/>
      <c r="QMN65" s="15"/>
      <c r="QMO65" s="15"/>
      <c r="QMP65" s="15"/>
      <c r="QMQ65" s="15"/>
      <c r="QMR65" s="15"/>
      <c r="QMS65" s="15"/>
      <c r="QMT65" s="15"/>
      <c r="QMU65" s="15"/>
      <c r="QMV65" s="15"/>
      <c r="QMW65" s="15"/>
      <c r="QMX65" s="15"/>
      <c r="QMY65" s="15"/>
      <c r="QMZ65" s="15"/>
      <c r="QNA65" s="15"/>
      <c r="QNB65" s="15"/>
      <c r="QNC65" s="15"/>
      <c r="QND65" s="15"/>
      <c r="QNE65" s="15"/>
      <c r="QNF65" s="15"/>
      <c r="QNG65" s="15"/>
      <c r="QNH65" s="15"/>
      <c r="QNI65" s="15"/>
      <c r="QNJ65" s="15"/>
      <c r="QNK65" s="15"/>
      <c r="QNL65" s="15"/>
      <c r="QNM65" s="15"/>
      <c r="QNN65" s="15"/>
      <c r="QNO65" s="15"/>
      <c r="QNP65" s="15"/>
      <c r="QNQ65" s="15"/>
      <c r="QNR65" s="15"/>
      <c r="QNS65" s="15"/>
      <c r="QNT65" s="15"/>
      <c r="QNU65" s="15"/>
      <c r="QNV65" s="15"/>
      <c r="QNW65" s="15"/>
      <c r="QNX65" s="15"/>
      <c r="QNY65" s="15"/>
      <c r="QNZ65" s="15"/>
      <c r="QOA65" s="15"/>
      <c r="QOB65" s="15"/>
      <c r="QOC65" s="15"/>
      <c r="QOD65" s="15"/>
      <c r="QOE65" s="15"/>
      <c r="QOF65" s="15"/>
      <c r="QOG65" s="15"/>
      <c r="QOH65" s="15"/>
      <c r="QOI65" s="15"/>
      <c r="QOJ65" s="15"/>
      <c r="QOK65" s="15"/>
      <c r="QOL65" s="15"/>
      <c r="QOM65" s="15"/>
      <c r="QON65" s="15"/>
      <c r="QOO65" s="15"/>
      <c r="QOP65" s="15"/>
      <c r="QOQ65" s="15"/>
      <c r="QOR65" s="15"/>
      <c r="QOS65" s="15"/>
      <c r="QOT65" s="15"/>
      <c r="QOU65" s="15"/>
      <c r="QOV65" s="15"/>
      <c r="QOW65" s="15"/>
      <c r="QOX65" s="15"/>
      <c r="QOY65" s="15"/>
      <c r="QOZ65" s="15"/>
      <c r="QPA65" s="15"/>
      <c r="QPB65" s="15"/>
      <c r="QPC65" s="15"/>
      <c r="QPD65" s="15"/>
      <c r="QPE65" s="15"/>
      <c r="QPF65" s="15"/>
      <c r="QPG65" s="15"/>
      <c r="QPH65" s="15"/>
      <c r="QPI65" s="15"/>
      <c r="QPJ65" s="15"/>
      <c r="QPK65" s="15"/>
      <c r="QPL65" s="15"/>
      <c r="QPM65" s="15"/>
      <c r="QPN65" s="15"/>
      <c r="QPO65" s="15"/>
      <c r="QPP65" s="15"/>
      <c r="QPQ65" s="15"/>
      <c r="QPR65" s="15"/>
      <c r="QPS65" s="15"/>
      <c r="QPT65" s="15"/>
      <c r="QPU65" s="15"/>
      <c r="QPV65" s="15"/>
      <c r="QPW65" s="15"/>
      <c r="QPX65" s="15"/>
      <c r="QPY65" s="15"/>
      <c r="QPZ65" s="15"/>
      <c r="QQA65" s="15"/>
      <c r="QQB65" s="15"/>
      <c r="QQC65" s="15"/>
      <c r="QQD65" s="15"/>
      <c r="QQE65" s="15"/>
      <c r="QQF65" s="15"/>
      <c r="QQG65" s="15"/>
      <c r="QQH65" s="15"/>
      <c r="QQI65" s="15"/>
      <c r="QQJ65" s="15"/>
      <c r="QQK65" s="15"/>
      <c r="QQL65" s="15"/>
      <c r="QQM65" s="15"/>
      <c r="QQN65" s="15"/>
      <c r="QQO65" s="15"/>
      <c r="QQP65" s="15"/>
      <c r="QQQ65" s="15"/>
      <c r="QQR65" s="15"/>
      <c r="QQS65" s="15"/>
      <c r="QQT65" s="15"/>
      <c r="QQU65" s="15"/>
      <c r="QQV65" s="15"/>
      <c r="QQW65" s="15"/>
      <c r="QQX65" s="15"/>
      <c r="QQY65" s="15"/>
      <c r="QQZ65" s="15"/>
      <c r="QRA65" s="15"/>
      <c r="QRB65" s="15"/>
      <c r="QRC65" s="15"/>
      <c r="QRD65" s="15"/>
      <c r="QRE65" s="15"/>
      <c r="QRF65" s="15"/>
      <c r="QRG65" s="15"/>
      <c r="QRH65" s="15"/>
      <c r="QRI65" s="15"/>
      <c r="QRJ65" s="15"/>
      <c r="QRK65" s="15"/>
      <c r="QRL65" s="15"/>
      <c r="QRM65" s="15"/>
      <c r="QRN65" s="15"/>
      <c r="QRO65" s="15"/>
      <c r="QRP65" s="15"/>
      <c r="QRQ65" s="15"/>
      <c r="QRR65" s="15"/>
      <c r="QRS65" s="15"/>
      <c r="QRT65" s="15"/>
      <c r="QRU65" s="15"/>
      <c r="QRV65" s="15"/>
      <c r="QRW65" s="15"/>
      <c r="QRX65" s="15"/>
      <c r="QRY65" s="15"/>
      <c r="QRZ65" s="15"/>
      <c r="QSA65" s="15"/>
      <c r="QSB65" s="15"/>
      <c r="QSC65" s="15"/>
      <c r="QSD65" s="15"/>
      <c r="QSE65" s="15"/>
      <c r="QSF65" s="15"/>
      <c r="QSG65" s="15"/>
      <c r="QSH65" s="15"/>
      <c r="QSI65" s="15"/>
      <c r="QSJ65" s="15"/>
      <c r="QSK65" s="15"/>
      <c r="QSL65" s="15"/>
      <c r="QSM65" s="15"/>
      <c r="QSN65" s="15"/>
      <c r="QSO65" s="15"/>
      <c r="QSP65" s="15"/>
      <c r="QSQ65" s="15"/>
      <c r="QSR65" s="15"/>
      <c r="QSS65" s="15"/>
      <c r="QST65" s="15"/>
      <c r="QSU65" s="15"/>
      <c r="QSV65" s="15"/>
      <c r="QSW65" s="15"/>
      <c r="QSX65" s="15"/>
      <c r="QSY65" s="15"/>
      <c r="QSZ65" s="15"/>
      <c r="QTA65" s="15"/>
      <c r="QTB65" s="15"/>
      <c r="QTC65" s="15"/>
      <c r="QTD65" s="15"/>
      <c r="QTE65" s="15"/>
      <c r="QTF65" s="15"/>
      <c r="QTG65" s="15"/>
      <c r="QTH65" s="15"/>
      <c r="QTI65" s="15"/>
      <c r="QTJ65" s="15"/>
      <c r="QTK65" s="15"/>
      <c r="QTL65" s="15"/>
      <c r="QTM65" s="15"/>
      <c r="QTN65" s="15"/>
      <c r="QTO65" s="15"/>
      <c r="QTP65" s="15"/>
      <c r="QTQ65" s="15"/>
      <c r="QTR65" s="15"/>
      <c r="QTS65" s="15"/>
      <c r="QTT65" s="15"/>
      <c r="QTU65" s="15"/>
      <c r="QTV65" s="15"/>
      <c r="QTW65" s="15"/>
      <c r="QTX65" s="15"/>
      <c r="QTY65" s="15"/>
      <c r="QTZ65" s="15"/>
      <c r="QUA65" s="15"/>
      <c r="QUB65" s="15"/>
      <c r="QUC65" s="15"/>
      <c r="QUD65" s="15"/>
      <c r="QUE65" s="15"/>
      <c r="QUF65" s="15"/>
      <c r="QUG65" s="15"/>
      <c r="QUH65" s="15"/>
      <c r="QUI65" s="15"/>
      <c r="QUJ65" s="15"/>
      <c r="QUK65" s="15"/>
      <c r="QUL65" s="15"/>
      <c r="QUM65" s="15"/>
      <c r="QUN65" s="15"/>
      <c r="QUO65" s="15"/>
      <c r="QUP65" s="15"/>
      <c r="QUQ65" s="15"/>
      <c r="QUR65" s="15"/>
      <c r="QUS65" s="15"/>
      <c r="QUT65" s="15"/>
      <c r="QUU65" s="15"/>
      <c r="QUV65" s="15"/>
      <c r="QUW65" s="15"/>
      <c r="QUX65" s="15"/>
      <c r="QUY65" s="15"/>
      <c r="QUZ65" s="15"/>
      <c r="QVA65" s="15"/>
      <c r="QVB65" s="15"/>
      <c r="QVC65" s="15"/>
      <c r="QVD65" s="15"/>
      <c r="QVE65" s="15"/>
      <c r="QVF65" s="15"/>
      <c r="QVG65" s="15"/>
      <c r="QVH65" s="15"/>
      <c r="QVI65" s="15"/>
      <c r="QVJ65" s="15"/>
      <c r="QVK65" s="15"/>
      <c r="QVL65" s="15"/>
      <c r="QVM65" s="15"/>
      <c r="QVN65" s="15"/>
      <c r="QVO65" s="15"/>
      <c r="QVP65" s="15"/>
      <c r="QVQ65" s="15"/>
      <c r="QVR65" s="15"/>
      <c r="QVS65" s="15"/>
      <c r="QVT65" s="15"/>
      <c r="QVU65" s="15"/>
      <c r="QVV65" s="15"/>
      <c r="QVW65" s="15"/>
      <c r="QVX65" s="15"/>
      <c r="QVY65" s="15"/>
      <c r="QVZ65" s="15"/>
      <c r="QWA65" s="15"/>
      <c r="QWB65" s="15"/>
      <c r="QWC65" s="15"/>
      <c r="QWD65" s="15"/>
      <c r="QWE65" s="15"/>
      <c r="QWF65" s="15"/>
      <c r="QWG65" s="15"/>
      <c r="QWH65" s="15"/>
      <c r="QWI65" s="15"/>
      <c r="QWJ65" s="15"/>
      <c r="QWK65" s="15"/>
      <c r="QWL65" s="15"/>
      <c r="QWM65" s="15"/>
      <c r="QWN65" s="15"/>
      <c r="QWO65" s="15"/>
      <c r="QWP65" s="15"/>
      <c r="QWQ65" s="15"/>
      <c r="QWR65" s="15"/>
      <c r="QWS65" s="15"/>
      <c r="QWT65" s="15"/>
      <c r="QWU65" s="15"/>
      <c r="QWV65" s="15"/>
      <c r="QWW65" s="15"/>
      <c r="QWX65" s="15"/>
      <c r="QWY65" s="15"/>
      <c r="QWZ65" s="15"/>
      <c r="QXA65" s="15"/>
      <c r="QXB65" s="15"/>
      <c r="QXC65" s="15"/>
      <c r="QXD65" s="15"/>
      <c r="QXE65" s="15"/>
      <c r="QXF65" s="15"/>
      <c r="QXG65" s="15"/>
      <c r="QXH65" s="15"/>
      <c r="QXI65" s="15"/>
      <c r="QXJ65" s="15"/>
      <c r="QXK65" s="15"/>
      <c r="QXL65" s="15"/>
      <c r="QXM65" s="15"/>
      <c r="QXN65" s="15"/>
      <c r="QXO65" s="15"/>
      <c r="QXP65" s="15"/>
      <c r="QXQ65" s="15"/>
      <c r="QXR65" s="15"/>
      <c r="QXS65" s="15"/>
      <c r="QXT65" s="15"/>
      <c r="QXU65" s="15"/>
      <c r="QXV65" s="15"/>
      <c r="QXW65" s="15"/>
      <c r="QXX65" s="15"/>
      <c r="QXY65" s="15"/>
      <c r="QXZ65" s="15"/>
      <c r="QYA65" s="15"/>
      <c r="QYB65" s="15"/>
      <c r="QYC65" s="15"/>
      <c r="QYD65" s="15"/>
      <c r="QYE65" s="15"/>
      <c r="QYF65" s="15"/>
      <c r="QYG65" s="15"/>
      <c r="QYH65" s="15"/>
      <c r="QYI65" s="15"/>
      <c r="QYJ65" s="15"/>
      <c r="QYK65" s="15"/>
      <c r="QYL65" s="15"/>
      <c r="QYM65" s="15"/>
      <c r="QYN65" s="15"/>
      <c r="QYO65" s="15"/>
      <c r="QYP65" s="15"/>
      <c r="QYQ65" s="15"/>
      <c r="QYR65" s="15"/>
      <c r="QYS65" s="15"/>
      <c r="QYT65" s="15"/>
      <c r="QYU65" s="15"/>
      <c r="QYV65" s="15"/>
      <c r="QYW65" s="15"/>
      <c r="QYX65" s="15"/>
      <c r="QYY65" s="15"/>
      <c r="QYZ65" s="15"/>
      <c r="QZA65" s="15"/>
      <c r="QZB65" s="15"/>
      <c r="QZC65" s="15"/>
      <c r="QZD65" s="15"/>
      <c r="QZE65" s="15"/>
      <c r="QZF65" s="15"/>
      <c r="QZG65" s="15"/>
      <c r="QZH65" s="15"/>
      <c r="QZI65" s="15"/>
      <c r="QZJ65" s="15"/>
      <c r="QZK65" s="15"/>
      <c r="QZL65" s="15"/>
      <c r="QZM65" s="15"/>
      <c r="QZN65" s="15"/>
      <c r="QZO65" s="15"/>
      <c r="QZP65" s="15"/>
      <c r="QZQ65" s="15"/>
      <c r="QZR65" s="15"/>
      <c r="QZS65" s="15"/>
      <c r="QZT65" s="15"/>
      <c r="QZU65" s="15"/>
      <c r="QZV65" s="15"/>
      <c r="QZW65" s="15"/>
      <c r="QZX65" s="15"/>
      <c r="QZY65" s="15"/>
      <c r="QZZ65" s="15"/>
      <c r="RAA65" s="15"/>
      <c r="RAB65" s="15"/>
      <c r="RAC65" s="15"/>
      <c r="RAD65" s="15"/>
      <c r="RAE65" s="15"/>
      <c r="RAF65" s="15"/>
      <c r="RAG65" s="15"/>
      <c r="RAH65" s="15"/>
      <c r="RAI65" s="15"/>
      <c r="RAJ65" s="15"/>
      <c r="RAK65" s="15"/>
      <c r="RAL65" s="15"/>
      <c r="RAM65" s="15"/>
      <c r="RAN65" s="15"/>
      <c r="RAO65" s="15"/>
      <c r="RAP65" s="15"/>
      <c r="RAQ65" s="15"/>
      <c r="RAR65" s="15"/>
      <c r="RAS65" s="15"/>
      <c r="RAT65" s="15"/>
      <c r="RAU65" s="15"/>
      <c r="RAV65" s="15"/>
      <c r="RAW65" s="15"/>
      <c r="RAX65" s="15"/>
      <c r="RAY65" s="15"/>
      <c r="RAZ65" s="15"/>
      <c r="RBA65" s="15"/>
      <c r="RBB65" s="15"/>
      <c r="RBC65" s="15"/>
      <c r="RBD65" s="15"/>
      <c r="RBE65" s="15"/>
      <c r="RBF65" s="15"/>
      <c r="RBG65" s="15"/>
      <c r="RBH65" s="15"/>
      <c r="RBI65" s="15"/>
      <c r="RBJ65" s="15"/>
      <c r="RBK65" s="15"/>
      <c r="RBL65" s="15"/>
      <c r="RBM65" s="15"/>
      <c r="RBN65" s="15"/>
      <c r="RBO65" s="15"/>
      <c r="RBP65" s="15"/>
      <c r="RBQ65" s="15"/>
      <c r="RBR65" s="15"/>
      <c r="RBS65" s="15"/>
      <c r="RBT65" s="15"/>
      <c r="RBU65" s="15"/>
      <c r="RBV65" s="15"/>
      <c r="RBW65" s="15"/>
      <c r="RBX65" s="15"/>
      <c r="RBY65" s="15"/>
      <c r="RBZ65" s="15"/>
      <c r="RCA65" s="15"/>
      <c r="RCB65" s="15"/>
      <c r="RCC65" s="15"/>
      <c r="RCD65" s="15"/>
      <c r="RCE65" s="15"/>
      <c r="RCF65" s="15"/>
      <c r="RCG65" s="15"/>
      <c r="RCH65" s="15"/>
      <c r="RCI65" s="15"/>
      <c r="RCJ65" s="15"/>
      <c r="RCK65" s="15"/>
      <c r="RCL65" s="15"/>
      <c r="RCM65" s="15"/>
      <c r="RCN65" s="15"/>
      <c r="RCO65" s="15"/>
      <c r="RCP65" s="15"/>
      <c r="RCQ65" s="15"/>
      <c r="RCR65" s="15"/>
      <c r="RCS65" s="15"/>
      <c r="RCT65" s="15"/>
      <c r="RCU65" s="15"/>
      <c r="RCV65" s="15"/>
      <c r="RCW65" s="15"/>
      <c r="RCX65" s="15"/>
      <c r="RCY65" s="15"/>
      <c r="RCZ65" s="15"/>
      <c r="RDA65" s="15"/>
      <c r="RDB65" s="15"/>
      <c r="RDC65" s="15"/>
      <c r="RDD65" s="15"/>
      <c r="RDE65" s="15"/>
      <c r="RDF65" s="15"/>
      <c r="RDG65" s="15"/>
      <c r="RDH65" s="15"/>
      <c r="RDI65" s="15"/>
      <c r="RDJ65" s="15"/>
      <c r="RDK65" s="15"/>
      <c r="RDL65" s="15"/>
      <c r="RDM65" s="15"/>
      <c r="RDN65" s="15"/>
      <c r="RDO65" s="15"/>
      <c r="RDP65" s="15"/>
      <c r="RDQ65" s="15"/>
      <c r="RDR65" s="15"/>
      <c r="RDS65" s="15"/>
      <c r="RDT65" s="15"/>
      <c r="RDU65" s="15"/>
      <c r="RDV65" s="15"/>
      <c r="RDW65" s="15"/>
      <c r="RDX65" s="15"/>
      <c r="RDY65" s="15"/>
      <c r="RDZ65" s="15"/>
      <c r="REA65" s="15"/>
      <c r="REB65" s="15"/>
      <c r="REC65" s="15"/>
      <c r="RED65" s="15"/>
      <c r="REE65" s="15"/>
      <c r="REF65" s="15"/>
      <c r="REG65" s="15"/>
      <c r="REH65" s="15"/>
      <c r="REI65" s="15"/>
      <c r="REJ65" s="15"/>
      <c r="REK65" s="15"/>
      <c r="REL65" s="15"/>
      <c r="REM65" s="15"/>
      <c r="REN65" s="15"/>
      <c r="REO65" s="15"/>
      <c r="REP65" s="15"/>
      <c r="REQ65" s="15"/>
      <c r="RER65" s="15"/>
      <c r="RES65" s="15"/>
      <c r="RET65" s="15"/>
      <c r="REU65" s="15"/>
      <c r="REV65" s="15"/>
      <c r="REW65" s="15"/>
      <c r="REX65" s="15"/>
      <c r="REY65" s="15"/>
      <c r="REZ65" s="15"/>
      <c r="RFA65" s="15"/>
      <c r="RFB65" s="15"/>
      <c r="RFC65" s="15"/>
      <c r="RFD65" s="15"/>
      <c r="RFE65" s="15"/>
      <c r="RFF65" s="15"/>
      <c r="RFG65" s="15"/>
      <c r="RFH65" s="15"/>
      <c r="RFI65" s="15"/>
      <c r="RFJ65" s="15"/>
      <c r="RFK65" s="15"/>
      <c r="RFL65" s="15"/>
      <c r="RFM65" s="15"/>
      <c r="RFN65" s="15"/>
      <c r="RFO65" s="15"/>
      <c r="RFP65" s="15"/>
      <c r="RFQ65" s="15"/>
      <c r="RFR65" s="15"/>
      <c r="RFS65" s="15"/>
      <c r="RFT65" s="15"/>
      <c r="RFU65" s="15"/>
      <c r="RFV65" s="15"/>
      <c r="RFW65" s="15"/>
      <c r="RFX65" s="15"/>
      <c r="RFY65" s="15"/>
      <c r="RFZ65" s="15"/>
      <c r="RGA65" s="15"/>
      <c r="RGB65" s="15"/>
      <c r="RGC65" s="15"/>
      <c r="RGD65" s="15"/>
      <c r="RGE65" s="15"/>
      <c r="RGF65" s="15"/>
      <c r="RGG65" s="15"/>
      <c r="RGH65" s="15"/>
      <c r="RGI65" s="15"/>
      <c r="RGJ65" s="15"/>
      <c r="RGK65" s="15"/>
      <c r="RGL65" s="15"/>
      <c r="RGM65" s="15"/>
      <c r="RGN65" s="15"/>
      <c r="RGO65" s="15"/>
      <c r="RGP65" s="15"/>
      <c r="RGQ65" s="15"/>
      <c r="RGR65" s="15"/>
      <c r="RGS65" s="15"/>
      <c r="RGT65" s="15"/>
      <c r="RGU65" s="15"/>
      <c r="RGV65" s="15"/>
      <c r="RGW65" s="15"/>
      <c r="RGX65" s="15"/>
      <c r="RGY65" s="15"/>
      <c r="RGZ65" s="15"/>
      <c r="RHA65" s="15"/>
      <c r="RHB65" s="15"/>
      <c r="RHC65" s="15"/>
      <c r="RHD65" s="15"/>
      <c r="RHE65" s="15"/>
      <c r="RHF65" s="15"/>
      <c r="RHG65" s="15"/>
      <c r="RHH65" s="15"/>
      <c r="RHI65" s="15"/>
      <c r="RHJ65" s="15"/>
      <c r="RHK65" s="15"/>
      <c r="RHL65" s="15"/>
      <c r="RHM65" s="15"/>
      <c r="RHN65" s="15"/>
      <c r="RHO65" s="15"/>
      <c r="RHP65" s="15"/>
      <c r="RHQ65" s="15"/>
      <c r="RHR65" s="15"/>
      <c r="RHS65" s="15"/>
      <c r="RHT65" s="15"/>
      <c r="RHU65" s="15"/>
      <c r="RHV65" s="15"/>
      <c r="RHW65" s="15"/>
      <c r="RHX65" s="15"/>
      <c r="RHY65" s="15"/>
      <c r="RHZ65" s="15"/>
      <c r="RIA65" s="15"/>
      <c r="RIB65" s="15"/>
      <c r="RIC65" s="15"/>
      <c r="RID65" s="15"/>
      <c r="RIE65" s="15"/>
      <c r="RIF65" s="15"/>
      <c r="RIG65" s="15"/>
      <c r="RIH65" s="15"/>
      <c r="RII65" s="15"/>
      <c r="RIJ65" s="15"/>
      <c r="RIK65" s="15"/>
      <c r="RIL65" s="15"/>
      <c r="RIM65" s="15"/>
      <c r="RIN65" s="15"/>
      <c r="RIO65" s="15"/>
      <c r="RIP65" s="15"/>
      <c r="RIQ65" s="15"/>
      <c r="RIR65" s="15"/>
      <c r="RIS65" s="15"/>
      <c r="RIT65" s="15"/>
      <c r="RIU65" s="15"/>
      <c r="RIV65" s="15"/>
      <c r="RIW65" s="15"/>
      <c r="RIX65" s="15"/>
      <c r="RIY65" s="15"/>
      <c r="RIZ65" s="15"/>
      <c r="RJA65" s="15"/>
      <c r="RJB65" s="15"/>
      <c r="RJC65" s="15"/>
      <c r="RJD65" s="15"/>
      <c r="RJE65" s="15"/>
      <c r="RJF65" s="15"/>
      <c r="RJG65" s="15"/>
      <c r="RJH65" s="15"/>
      <c r="RJI65" s="15"/>
      <c r="RJJ65" s="15"/>
      <c r="RJK65" s="15"/>
      <c r="RJL65" s="15"/>
      <c r="RJM65" s="15"/>
      <c r="RJN65" s="15"/>
      <c r="RJO65" s="15"/>
      <c r="RJP65" s="15"/>
      <c r="RJQ65" s="15"/>
      <c r="RJR65" s="15"/>
      <c r="RJS65" s="15"/>
      <c r="RJT65" s="15"/>
      <c r="RJU65" s="15"/>
      <c r="RJV65" s="15"/>
      <c r="RJW65" s="15"/>
      <c r="RJX65" s="15"/>
      <c r="RJY65" s="15"/>
      <c r="RJZ65" s="15"/>
      <c r="RKA65" s="15"/>
      <c r="RKB65" s="15"/>
      <c r="RKC65" s="15"/>
      <c r="RKD65" s="15"/>
      <c r="RKE65" s="15"/>
      <c r="RKF65" s="15"/>
      <c r="RKG65" s="15"/>
      <c r="RKH65" s="15"/>
      <c r="RKI65" s="15"/>
      <c r="RKJ65" s="15"/>
      <c r="RKK65" s="15"/>
      <c r="RKL65" s="15"/>
      <c r="RKM65" s="15"/>
      <c r="RKN65" s="15"/>
      <c r="RKO65" s="15"/>
      <c r="RKP65" s="15"/>
      <c r="RKQ65" s="15"/>
      <c r="RKR65" s="15"/>
      <c r="RKS65" s="15"/>
      <c r="RKT65" s="15"/>
      <c r="RKU65" s="15"/>
      <c r="RKV65" s="15"/>
      <c r="RKW65" s="15"/>
      <c r="RKX65" s="15"/>
      <c r="RKY65" s="15"/>
      <c r="RKZ65" s="15"/>
      <c r="RLA65" s="15"/>
      <c r="RLB65" s="15"/>
      <c r="RLC65" s="15"/>
      <c r="RLD65" s="15"/>
      <c r="RLE65" s="15"/>
      <c r="RLF65" s="15"/>
      <c r="RLG65" s="15"/>
      <c r="RLH65" s="15"/>
      <c r="RLI65" s="15"/>
      <c r="RLJ65" s="15"/>
      <c r="RLK65" s="15"/>
      <c r="RLL65" s="15"/>
      <c r="RLM65" s="15"/>
      <c r="RLN65" s="15"/>
      <c r="RLO65" s="15"/>
      <c r="RLP65" s="15"/>
      <c r="RLQ65" s="15"/>
      <c r="RLR65" s="15"/>
      <c r="RLS65" s="15"/>
      <c r="RLT65" s="15"/>
      <c r="RLU65" s="15"/>
      <c r="RLV65" s="15"/>
      <c r="RLW65" s="15"/>
      <c r="RLX65" s="15"/>
      <c r="RLY65" s="15"/>
      <c r="RLZ65" s="15"/>
      <c r="RMA65" s="15"/>
      <c r="RMB65" s="15"/>
      <c r="RMC65" s="15"/>
      <c r="RMD65" s="15"/>
      <c r="RME65" s="15"/>
      <c r="RMF65" s="15"/>
      <c r="RMG65" s="15"/>
      <c r="RMH65" s="15"/>
      <c r="RMI65" s="15"/>
      <c r="RMJ65" s="15"/>
      <c r="RMK65" s="15"/>
      <c r="RML65" s="15"/>
      <c r="RMM65" s="15"/>
      <c r="RMN65" s="15"/>
      <c r="RMO65" s="15"/>
      <c r="RMP65" s="15"/>
      <c r="RMQ65" s="15"/>
      <c r="RMR65" s="15"/>
      <c r="RMS65" s="15"/>
      <c r="RMT65" s="15"/>
      <c r="RMU65" s="15"/>
      <c r="RMV65" s="15"/>
      <c r="RMW65" s="15"/>
      <c r="RMX65" s="15"/>
      <c r="RMY65" s="15"/>
      <c r="RMZ65" s="15"/>
      <c r="RNA65" s="15"/>
      <c r="RNB65" s="15"/>
      <c r="RNC65" s="15"/>
      <c r="RND65" s="15"/>
      <c r="RNE65" s="15"/>
      <c r="RNF65" s="15"/>
      <c r="RNG65" s="15"/>
      <c r="RNH65" s="15"/>
      <c r="RNI65" s="15"/>
      <c r="RNJ65" s="15"/>
      <c r="RNK65" s="15"/>
      <c r="RNL65" s="15"/>
      <c r="RNM65" s="15"/>
      <c r="RNN65" s="15"/>
      <c r="RNO65" s="15"/>
      <c r="RNP65" s="15"/>
      <c r="RNQ65" s="15"/>
      <c r="RNR65" s="15"/>
      <c r="RNS65" s="15"/>
      <c r="RNT65" s="15"/>
      <c r="RNU65" s="15"/>
      <c r="RNV65" s="15"/>
      <c r="RNW65" s="15"/>
      <c r="RNX65" s="15"/>
      <c r="RNY65" s="15"/>
      <c r="RNZ65" s="15"/>
      <c r="ROA65" s="15"/>
      <c r="ROB65" s="15"/>
      <c r="ROC65" s="15"/>
      <c r="ROD65" s="15"/>
      <c r="ROE65" s="15"/>
      <c r="ROF65" s="15"/>
      <c r="ROG65" s="15"/>
      <c r="ROH65" s="15"/>
      <c r="ROI65" s="15"/>
      <c r="ROJ65" s="15"/>
      <c r="ROK65" s="15"/>
      <c r="ROL65" s="15"/>
      <c r="ROM65" s="15"/>
      <c r="RON65" s="15"/>
      <c r="ROO65" s="15"/>
      <c r="ROP65" s="15"/>
      <c r="ROQ65" s="15"/>
      <c r="ROR65" s="15"/>
      <c r="ROS65" s="15"/>
      <c r="ROT65" s="15"/>
      <c r="ROU65" s="15"/>
      <c r="ROV65" s="15"/>
      <c r="ROW65" s="15"/>
      <c r="ROX65" s="15"/>
      <c r="ROY65" s="15"/>
      <c r="ROZ65" s="15"/>
      <c r="RPA65" s="15"/>
      <c r="RPB65" s="15"/>
      <c r="RPC65" s="15"/>
      <c r="RPD65" s="15"/>
      <c r="RPE65" s="15"/>
      <c r="RPF65" s="15"/>
      <c r="RPG65" s="15"/>
      <c r="RPH65" s="15"/>
      <c r="RPI65" s="15"/>
      <c r="RPJ65" s="15"/>
      <c r="RPK65" s="15"/>
      <c r="RPL65" s="15"/>
      <c r="RPM65" s="15"/>
      <c r="RPN65" s="15"/>
      <c r="RPO65" s="15"/>
      <c r="RPP65" s="15"/>
      <c r="RPQ65" s="15"/>
      <c r="RPR65" s="15"/>
      <c r="RPS65" s="15"/>
      <c r="RPT65" s="15"/>
      <c r="RPU65" s="15"/>
      <c r="RPV65" s="15"/>
      <c r="RPW65" s="15"/>
      <c r="RPX65" s="15"/>
      <c r="RPY65" s="15"/>
      <c r="RPZ65" s="15"/>
      <c r="RQA65" s="15"/>
      <c r="RQB65" s="15"/>
      <c r="RQC65" s="15"/>
      <c r="RQD65" s="15"/>
      <c r="RQE65" s="15"/>
      <c r="RQF65" s="15"/>
      <c r="RQG65" s="15"/>
      <c r="RQH65" s="15"/>
      <c r="RQI65" s="15"/>
      <c r="RQJ65" s="15"/>
      <c r="RQK65" s="15"/>
      <c r="RQL65" s="15"/>
      <c r="RQM65" s="15"/>
      <c r="RQN65" s="15"/>
      <c r="RQO65" s="15"/>
      <c r="RQP65" s="15"/>
      <c r="RQQ65" s="15"/>
      <c r="RQR65" s="15"/>
      <c r="RQS65" s="15"/>
      <c r="RQT65" s="15"/>
      <c r="RQU65" s="15"/>
      <c r="RQV65" s="15"/>
      <c r="RQW65" s="15"/>
      <c r="RQX65" s="15"/>
      <c r="RQY65" s="15"/>
      <c r="RQZ65" s="15"/>
      <c r="RRA65" s="15"/>
      <c r="RRB65" s="15"/>
      <c r="RRC65" s="15"/>
      <c r="RRD65" s="15"/>
      <c r="RRE65" s="15"/>
      <c r="RRF65" s="15"/>
      <c r="RRG65" s="15"/>
      <c r="RRH65" s="15"/>
      <c r="RRI65" s="15"/>
      <c r="RRJ65" s="15"/>
      <c r="RRK65" s="15"/>
      <c r="RRL65" s="15"/>
      <c r="RRM65" s="15"/>
      <c r="RRN65" s="15"/>
      <c r="RRO65" s="15"/>
      <c r="RRP65" s="15"/>
      <c r="RRQ65" s="15"/>
      <c r="RRR65" s="15"/>
      <c r="RRS65" s="15"/>
      <c r="RRT65" s="15"/>
      <c r="RRU65" s="15"/>
      <c r="RRV65" s="15"/>
      <c r="RRW65" s="15"/>
      <c r="RRX65" s="15"/>
      <c r="RRY65" s="15"/>
      <c r="RRZ65" s="15"/>
      <c r="RSA65" s="15"/>
      <c r="RSB65" s="15"/>
      <c r="RSC65" s="15"/>
      <c r="RSD65" s="15"/>
      <c r="RSE65" s="15"/>
      <c r="RSF65" s="15"/>
      <c r="RSG65" s="15"/>
      <c r="RSH65" s="15"/>
      <c r="RSI65" s="15"/>
      <c r="RSJ65" s="15"/>
      <c r="RSK65" s="15"/>
      <c r="RSL65" s="15"/>
      <c r="RSM65" s="15"/>
      <c r="RSN65" s="15"/>
      <c r="RSO65" s="15"/>
      <c r="RSP65" s="15"/>
      <c r="RSQ65" s="15"/>
      <c r="RSR65" s="15"/>
      <c r="RSS65" s="15"/>
      <c r="RST65" s="15"/>
      <c r="RSU65" s="15"/>
      <c r="RSV65" s="15"/>
      <c r="RSW65" s="15"/>
      <c r="RSX65" s="15"/>
      <c r="RSY65" s="15"/>
      <c r="RSZ65" s="15"/>
      <c r="RTA65" s="15"/>
      <c r="RTB65" s="15"/>
      <c r="RTC65" s="15"/>
      <c r="RTD65" s="15"/>
      <c r="RTE65" s="15"/>
      <c r="RTF65" s="15"/>
      <c r="RTG65" s="15"/>
      <c r="RTH65" s="15"/>
      <c r="RTI65" s="15"/>
      <c r="RTJ65" s="15"/>
      <c r="RTK65" s="15"/>
      <c r="RTL65" s="15"/>
      <c r="RTM65" s="15"/>
      <c r="RTN65" s="15"/>
      <c r="RTO65" s="15"/>
      <c r="RTP65" s="15"/>
      <c r="RTQ65" s="15"/>
      <c r="RTR65" s="15"/>
      <c r="RTS65" s="15"/>
      <c r="RTT65" s="15"/>
      <c r="RTU65" s="15"/>
      <c r="RTV65" s="15"/>
      <c r="RTW65" s="15"/>
      <c r="RTX65" s="15"/>
      <c r="RTY65" s="15"/>
      <c r="RTZ65" s="15"/>
      <c r="RUA65" s="15"/>
      <c r="RUB65" s="15"/>
      <c r="RUC65" s="15"/>
      <c r="RUD65" s="15"/>
      <c r="RUE65" s="15"/>
      <c r="RUF65" s="15"/>
      <c r="RUG65" s="15"/>
      <c r="RUH65" s="15"/>
      <c r="RUI65" s="15"/>
      <c r="RUJ65" s="15"/>
      <c r="RUK65" s="15"/>
      <c r="RUL65" s="15"/>
      <c r="RUM65" s="15"/>
      <c r="RUN65" s="15"/>
      <c r="RUO65" s="15"/>
      <c r="RUP65" s="15"/>
      <c r="RUQ65" s="15"/>
      <c r="RUR65" s="15"/>
      <c r="RUS65" s="15"/>
      <c r="RUT65" s="15"/>
      <c r="RUU65" s="15"/>
      <c r="RUV65" s="15"/>
      <c r="RUW65" s="15"/>
      <c r="RUX65" s="15"/>
      <c r="RUY65" s="15"/>
      <c r="RUZ65" s="15"/>
      <c r="RVA65" s="15"/>
      <c r="RVB65" s="15"/>
      <c r="RVC65" s="15"/>
      <c r="RVD65" s="15"/>
      <c r="RVE65" s="15"/>
      <c r="RVF65" s="15"/>
      <c r="RVG65" s="15"/>
      <c r="RVH65" s="15"/>
      <c r="RVI65" s="15"/>
      <c r="RVJ65" s="15"/>
      <c r="RVK65" s="15"/>
      <c r="RVL65" s="15"/>
      <c r="RVM65" s="15"/>
      <c r="RVN65" s="15"/>
      <c r="RVO65" s="15"/>
      <c r="RVP65" s="15"/>
      <c r="RVQ65" s="15"/>
      <c r="RVR65" s="15"/>
      <c r="RVS65" s="15"/>
      <c r="RVT65" s="15"/>
      <c r="RVU65" s="15"/>
      <c r="RVV65" s="15"/>
      <c r="RVW65" s="15"/>
      <c r="RVX65" s="15"/>
      <c r="RVY65" s="15"/>
      <c r="RVZ65" s="15"/>
      <c r="RWA65" s="15"/>
      <c r="RWB65" s="15"/>
      <c r="RWC65" s="15"/>
      <c r="RWD65" s="15"/>
      <c r="RWE65" s="15"/>
      <c r="RWF65" s="15"/>
      <c r="RWG65" s="15"/>
      <c r="RWH65" s="15"/>
      <c r="RWI65" s="15"/>
      <c r="RWJ65" s="15"/>
      <c r="RWK65" s="15"/>
      <c r="RWL65" s="15"/>
      <c r="RWM65" s="15"/>
      <c r="RWN65" s="15"/>
      <c r="RWO65" s="15"/>
      <c r="RWP65" s="15"/>
      <c r="RWQ65" s="15"/>
      <c r="RWR65" s="15"/>
      <c r="RWS65" s="15"/>
      <c r="RWT65" s="15"/>
      <c r="RWU65" s="15"/>
      <c r="RWV65" s="15"/>
      <c r="RWW65" s="15"/>
      <c r="RWX65" s="15"/>
      <c r="RWY65" s="15"/>
      <c r="RWZ65" s="15"/>
      <c r="RXA65" s="15"/>
      <c r="RXB65" s="15"/>
      <c r="RXC65" s="15"/>
      <c r="RXD65" s="15"/>
      <c r="RXE65" s="15"/>
      <c r="RXF65" s="15"/>
      <c r="RXG65" s="15"/>
      <c r="RXH65" s="15"/>
      <c r="RXI65" s="15"/>
      <c r="RXJ65" s="15"/>
      <c r="RXK65" s="15"/>
      <c r="RXL65" s="15"/>
      <c r="RXM65" s="15"/>
      <c r="RXN65" s="15"/>
      <c r="RXO65" s="15"/>
      <c r="RXP65" s="15"/>
      <c r="RXQ65" s="15"/>
      <c r="RXR65" s="15"/>
      <c r="RXS65" s="15"/>
      <c r="RXT65" s="15"/>
      <c r="RXU65" s="15"/>
      <c r="RXV65" s="15"/>
      <c r="RXW65" s="15"/>
      <c r="RXX65" s="15"/>
      <c r="RXY65" s="15"/>
      <c r="RXZ65" s="15"/>
      <c r="RYA65" s="15"/>
      <c r="RYB65" s="15"/>
      <c r="RYC65" s="15"/>
      <c r="RYD65" s="15"/>
      <c r="RYE65" s="15"/>
      <c r="RYF65" s="15"/>
      <c r="RYG65" s="15"/>
      <c r="RYH65" s="15"/>
      <c r="RYI65" s="15"/>
      <c r="RYJ65" s="15"/>
      <c r="RYK65" s="15"/>
      <c r="RYL65" s="15"/>
      <c r="RYM65" s="15"/>
      <c r="RYN65" s="15"/>
      <c r="RYO65" s="15"/>
      <c r="RYP65" s="15"/>
      <c r="RYQ65" s="15"/>
      <c r="RYR65" s="15"/>
      <c r="RYS65" s="15"/>
      <c r="RYT65" s="15"/>
      <c r="RYU65" s="15"/>
      <c r="RYV65" s="15"/>
      <c r="RYW65" s="15"/>
      <c r="RYX65" s="15"/>
      <c r="RYY65" s="15"/>
      <c r="RYZ65" s="15"/>
      <c r="RZA65" s="15"/>
      <c r="RZB65" s="15"/>
      <c r="RZC65" s="15"/>
      <c r="RZD65" s="15"/>
      <c r="RZE65" s="15"/>
      <c r="RZF65" s="15"/>
      <c r="RZG65" s="15"/>
      <c r="RZH65" s="15"/>
      <c r="RZI65" s="15"/>
      <c r="RZJ65" s="15"/>
      <c r="RZK65" s="15"/>
      <c r="RZL65" s="15"/>
      <c r="RZM65" s="15"/>
      <c r="RZN65" s="15"/>
      <c r="RZO65" s="15"/>
      <c r="RZP65" s="15"/>
      <c r="RZQ65" s="15"/>
      <c r="RZR65" s="15"/>
      <c r="RZS65" s="15"/>
      <c r="RZT65" s="15"/>
      <c r="RZU65" s="15"/>
      <c r="RZV65" s="15"/>
      <c r="RZW65" s="15"/>
      <c r="RZX65" s="15"/>
      <c r="RZY65" s="15"/>
      <c r="RZZ65" s="15"/>
      <c r="SAA65" s="15"/>
      <c r="SAB65" s="15"/>
      <c r="SAC65" s="15"/>
      <c r="SAD65" s="15"/>
      <c r="SAE65" s="15"/>
      <c r="SAF65" s="15"/>
      <c r="SAG65" s="15"/>
      <c r="SAH65" s="15"/>
      <c r="SAI65" s="15"/>
      <c r="SAJ65" s="15"/>
      <c r="SAK65" s="15"/>
      <c r="SAL65" s="15"/>
      <c r="SAM65" s="15"/>
      <c r="SAN65" s="15"/>
      <c r="SAO65" s="15"/>
      <c r="SAP65" s="15"/>
      <c r="SAQ65" s="15"/>
      <c r="SAR65" s="15"/>
      <c r="SAS65" s="15"/>
      <c r="SAT65" s="15"/>
      <c r="SAU65" s="15"/>
      <c r="SAV65" s="15"/>
      <c r="SAW65" s="15"/>
      <c r="SAX65" s="15"/>
      <c r="SAY65" s="15"/>
      <c r="SAZ65" s="15"/>
      <c r="SBA65" s="15"/>
      <c r="SBB65" s="15"/>
      <c r="SBC65" s="15"/>
      <c r="SBD65" s="15"/>
      <c r="SBE65" s="15"/>
      <c r="SBF65" s="15"/>
      <c r="SBG65" s="15"/>
      <c r="SBH65" s="15"/>
      <c r="SBI65" s="15"/>
      <c r="SBJ65" s="15"/>
      <c r="SBK65" s="15"/>
      <c r="SBL65" s="15"/>
      <c r="SBM65" s="15"/>
      <c r="SBN65" s="15"/>
      <c r="SBO65" s="15"/>
      <c r="SBP65" s="15"/>
      <c r="SBQ65" s="15"/>
      <c r="SBR65" s="15"/>
      <c r="SBS65" s="15"/>
      <c r="SBT65" s="15"/>
      <c r="SBU65" s="15"/>
      <c r="SBV65" s="15"/>
      <c r="SBW65" s="15"/>
      <c r="SBX65" s="15"/>
      <c r="SBY65" s="15"/>
      <c r="SBZ65" s="15"/>
      <c r="SCA65" s="15"/>
      <c r="SCB65" s="15"/>
      <c r="SCC65" s="15"/>
      <c r="SCD65" s="15"/>
      <c r="SCE65" s="15"/>
      <c r="SCF65" s="15"/>
      <c r="SCG65" s="15"/>
      <c r="SCH65" s="15"/>
      <c r="SCI65" s="15"/>
      <c r="SCJ65" s="15"/>
      <c r="SCK65" s="15"/>
      <c r="SCL65" s="15"/>
      <c r="SCM65" s="15"/>
      <c r="SCN65" s="15"/>
      <c r="SCO65" s="15"/>
      <c r="SCP65" s="15"/>
      <c r="SCQ65" s="15"/>
      <c r="SCR65" s="15"/>
      <c r="SCS65" s="15"/>
      <c r="SCT65" s="15"/>
      <c r="SCU65" s="15"/>
      <c r="SCV65" s="15"/>
      <c r="SCW65" s="15"/>
      <c r="SCX65" s="15"/>
      <c r="SCY65" s="15"/>
      <c r="SCZ65" s="15"/>
      <c r="SDA65" s="15"/>
      <c r="SDB65" s="15"/>
      <c r="SDC65" s="15"/>
      <c r="SDD65" s="15"/>
      <c r="SDE65" s="15"/>
      <c r="SDF65" s="15"/>
      <c r="SDG65" s="15"/>
      <c r="SDH65" s="15"/>
      <c r="SDI65" s="15"/>
      <c r="SDJ65" s="15"/>
      <c r="SDK65" s="15"/>
      <c r="SDL65" s="15"/>
      <c r="SDM65" s="15"/>
      <c r="SDN65" s="15"/>
      <c r="SDO65" s="15"/>
      <c r="SDP65" s="15"/>
      <c r="SDQ65" s="15"/>
      <c r="SDR65" s="15"/>
      <c r="SDS65" s="15"/>
      <c r="SDT65" s="15"/>
      <c r="SDU65" s="15"/>
      <c r="SDV65" s="15"/>
      <c r="SDW65" s="15"/>
      <c r="SDX65" s="15"/>
      <c r="SDY65" s="15"/>
      <c r="SDZ65" s="15"/>
      <c r="SEA65" s="15"/>
      <c r="SEB65" s="15"/>
      <c r="SEC65" s="15"/>
      <c r="SED65" s="15"/>
      <c r="SEE65" s="15"/>
      <c r="SEF65" s="15"/>
      <c r="SEG65" s="15"/>
      <c r="SEH65" s="15"/>
      <c r="SEI65" s="15"/>
      <c r="SEJ65" s="15"/>
      <c r="SEK65" s="15"/>
      <c r="SEL65" s="15"/>
      <c r="SEM65" s="15"/>
      <c r="SEN65" s="15"/>
      <c r="SEO65" s="15"/>
      <c r="SEP65" s="15"/>
      <c r="SEQ65" s="15"/>
      <c r="SER65" s="15"/>
      <c r="SES65" s="15"/>
      <c r="SET65" s="15"/>
      <c r="SEU65" s="15"/>
      <c r="SEV65" s="15"/>
      <c r="SEW65" s="15"/>
      <c r="SEX65" s="15"/>
      <c r="SEY65" s="15"/>
      <c r="SEZ65" s="15"/>
      <c r="SFA65" s="15"/>
      <c r="SFB65" s="15"/>
      <c r="SFC65" s="15"/>
      <c r="SFD65" s="15"/>
      <c r="SFE65" s="15"/>
      <c r="SFF65" s="15"/>
      <c r="SFG65" s="15"/>
      <c r="SFH65" s="15"/>
      <c r="SFI65" s="15"/>
      <c r="SFJ65" s="15"/>
      <c r="SFK65" s="15"/>
      <c r="SFL65" s="15"/>
      <c r="SFM65" s="15"/>
      <c r="SFN65" s="15"/>
      <c r="SFO65" s="15"/>
      <c r="SFP65" s="15"/>
      <c r="SFQ65" s="15"/>
      <c r="SFR65" s="15"/>
      <c r="SFS65" s="15"/>
      <c r="SFT65" s="15"/>
      <c r="SFU65" s="15"/>
      <c r="SFV65" s="15"/>
      <c r="SFW65" s="15"/>
      <c r="SFX65" s="15"/>
      <c r="SFY65" s="15"/>
      <c r="SFZ65" s="15"/>
      <c r="SGA65" s="15"/>
      <c r="SGB65" s="15"/>
      <c r="SGC65" s="15"/>
      <c r="SGD65" s="15"/>
      <c r="SGE65" s="15"/>
      <c r="SGF65" s="15"/>
      <c r="SGG65" s="15"/>
      <c r="SGH65" s="15"/>
      <c r="SGI65" s="15"/>
      <c r="SGJ65" s="15"/>
      <c r="SGK65" s="15"/>
      <c r="SGL65" s="15"/>
      <c r="SGM65" s="15"/>
      <c r="SGN65" s="15"/>
      <c r="SGO65" s="15"/>
      <c r="SGP65" s="15"/>
      <c r="SGQ65" s="15"/>
      <c r="SGR65" s="15"/>
      <c r="SGS65" s="15"/>
      <c r="SGT65" s="15"/>
      <c r="SGU65" s="15"/>
      <c r="SGV65" s="15"/>
      <c r="SGW65" s="15"/>
      <c r="SGX65" s="15"/>
      <c r="SGY65" s="15"/>
      <c r="SGZ65" s="15"/>
      <c r="SHA65" s="15"/>
      <c r="SHB65" s="15"/>
      <c r="SHC65" s="15"/>
      <c r="SHD65" s="15"/>
      <c r="SHE65" s="15"/>
      <c r="SHF65" s="15"/>
      <c r="SHG65" s="15"/>
      <c r="SHH65" s="15"/>
      <c r="SHI65" s="15"/>
      <c r="SHJ65" s="15"/>
      <c r="SHK65" s="15"/>
      <c r="SHL65" s="15"/>
      <c r="SHM65" s="15"/>
      <c r="SHN65" s="15"/>
      <c r="SHO65" s="15"/>
      <c r="SHP65" s="15"/>
      <c r="SHQ65" s="15"/>
      <c r="SHR65" s="15"/>
      <c r="SHS65" s="15"/>
      <c r="SHT65" s="15"/>
      <c r="SHU65" s="15"/>
      <c r="SHV65" s="15"/>
      <c r="SHW65" s="15"/>
      <c r="SHX65" s="15"/>
      <c r="SHY65" s="15"/>
      <c r="SHZ65" s="15"/>
      <c r="SIA65" s="15"/>
      <c r="SIB65" s="15"/>
      <c r="SIC65" s="15"/>
      <c r="SID65" s="15"/>
      <c r="SIE65" s="15"/>
      <c r="SIF65" s="15"/>
      <c r="SIG65" s="15"/>
      <c r="SIH65" s="15"/>
      <c r="SII65" s="15"/>
      <c r="SIJ65" s="15"/>
      <c r="SIK65" s="15"/>
      <c r="SIL65" s="15"/>
      <c r="SIM65" s="15"/>
      <c r="SIN65" s="15"/>
      <c r="SIO65" s="15"/>
      <c r="SIP65" s="15"/>
      <c r="SIQ65" s="15"/>
      <c r="SIR65" s="15"/>
      <c r="SIS65" s="15"/>
      <c r="SIT65" s="15"/>
      <c r="SIU65" s="15"/>
      <c r="SIV65" s="15"/>
      <c r="SIW65" s="15"/>
      <c r="SIX65" s="15"/>
      <c r="SIY65" s="15"/>
      <c r="SIZ65" s="15"/>
      <c r="SJA65" s="15"/>
      <c r="SJB65" s="15"/>
      <c r="SJC65" s="15"/>
      <c r="SJD65" s="15"/>
      <c r="SJE65" s="15"/>
      <c r="SJF65" s="15"/>
      <c r="SJG65" s="15"/>
      <c r="SJH65" s="15"/>
      <c r="SJI65" s="15"/>
      <c r="SJJ65" s="15"/>
      <c r="SJK65" s="15"/>
      <c r="SJL65" s="15"/>
      <c r="SJM65" s="15"/>
      <c r="SJN65" s="15"/>
      <c r="SJO65" s="15"/>
      <c r="SJP65" s="15"/>
      <c r="SJQ65" s="15"/>
      <c r="SJR65" s="15"/>
      <c r="SJS65" s="15"/>
      <c r="SJT65" s="15"/>
      <c r="SJU65" s="15"/>
      <c r="SJV65" s="15"/>
      <c r="SJW65" s="15"/>
      <c r="SJX65" s="15"/>
      <c r="SJY65" s="15"/>
      <c r="SJZ65" s="15"/>
      <c r="SKA65" s="15"/>
      <c r="SKB65" s="15"/>
      <c r="SKC65" s="15"/>
      <c r="SKD65" s="15"/>
      <c r="SKE65" s="15"/>
      <c r="SKF65" s="15"/>
      <c r="SKG65" s="15"/>
      <c r="SKH65" s="15"/>
      <c r="SKI65" s="15"/>
      <c r="SKJ65" s="15"/>
      <c r="SKK65" s="15"/>
      <c r="SKL65" s="15"/>
      <c r="SKM65" s="15"/>
      <c r="SKN65" s="15"/>
      <c r="SKO65" s="15"/>
      <c r="SKP65" s="15"/>
      <c r="SKQ65" s="15"/>
      <c r="SKR65" s="15"/>
      <c r="SKS65" s="15"/>
      <c r="SKT65" s="15"/>
      <c r="SKU65" s="15"/>
      <c r="SKV65" s="15"/>
      <c r="SKW65" s="15"/>
      <c r="SKX65" s="15"/>
      <c r="SKY65" s="15"/>
      <c r="SKZ65" s="15"/>
      <c r="SLA65" s="15"/>
      <c r="SLB65" s="15"/>
      <c r="SLC65" s="15"/>
      <c r="SLD65" s="15"/>
      <c r="SLE65" s="15"/>
      <c r="SLF65" s="15"/>
      <c r="SLG65" s="15"/>
      <c r="SLH65" s="15"/>
      <c r="SLI65" s="15"/>
      <c r="SLJ65" s="15"/>
      <c r="SLK65" s="15"/>
      <c r="SLL65" s="15"/>
      <c r="SLM65" s="15"/>
      <c r="SLN65" s="15"/>
      <c r="SLO65" s="15"/>
      <c r="SLP65" s="15"/>
      <c r="SLQ65" s="15"/>
      <c r="SLR65" s="15"/>
      <c r="SLS65" s="15"/>
      <c r="SLT65" s="15"/>
      <c r="SLU65" s="15"/>
      <c r="SLV65" s="15"/>
      <c r="SLW65" s="15"/>
      <c r="SLX65" s="15"/>
      <c r="SLY65" s="15"/>
      <c r="SLZ65" s="15"/>
      <c r="SMA65" s="15"/>
      <c r="SMB65" s="15"/>
      <c r="SMC65" s="15"/>
      <c r="SMD65" s="15"/>
      <c r="SME65" s="15"/>
      <c r="SMF65" s="15"/>
      <c r="SMG65" s="15"/>
      <c r="SMH65" s="15"/>
      <c r="SMI65" s="15"/>
      <c r="SMJ65" s="15"/>
      <c r="SMK65" s="15"/>
      <c r="SML65" s="15"/>
      <c r="SMM65" s="15"/>
      <c r="SMN65" s="15"/>
      <c r="SMO65" s="15"/>
      <c r="SMP65" s="15"/>
      <c r="SMQ65" s="15"/>
      <c r="SMR65" s="15"/>
      <c r="SMS65" s="15"/>
      <c r="SMT65" s="15"/>
      <c r="SMU65" s="15"/>
      <c r="SMV65" s="15"/>
      <c r="SMW65" s="15"/>
      <c r="SMX65" s="15"/>
      <c r="SMY65" s="15"/>
      <c r="SMZ65" s="15"/>
      <c r="SNA65" s="15"/>
      <c r="SNB65" s="15"/>
      <c r="SNC65" s="15"/>
      <c r="SND65" s="15"/>
      <c r="SNE65" s="15"/>
      <c r="SNF65" s="15"/>
      <c r="SNG65" s="15"/>
      <c r="SNH65" s="15"/>
      <c r="SNI65" s="15"/>
      <c r="SNJ65" s="15"/>
      <c r="SNK65" s="15"/>
      <c r="SNL65" s="15"/>
      <c r="SNM65" s="15"/>
      <c r="SNN65" s="15"/>
      <c r="SNO65" s="15"/>
      <c r="SNP65" s="15"/>
      <c r="SNQ65" s="15"/>
      <c r="SNR65" s="15"/>
      <c r="SNS65" s="15"/>
      <c r="SNT65" s="15"/>
      <c r="SNU65" s="15"/>
      <c r="SNV65" s="15"/>
      <c r="SNW65" s="15"/>
      <c r="SNX65" s="15"/>
      <c r="SNY65" s="15"/>
      <c r="SNZ65" s="15"/>
      <c r="SOA65" s="15"/>
      <c r="SOB65" s="15"/>
      <c r="SOC65" s="15"/>
      <c r="SOD65" s="15"/>
      <c r="SOE65" s="15"/>
      <c r="SOF65" s="15"/>
      <c r="SOG65" s="15"/>
      <c r="SOH65" s="15"/>
      <c r="SOI65" s="15"/>
      <c r="SOJ65" s="15"/>
      <c r="SOK65" s="15"/>
      <c r="SOL65" s="15"/>
      <c r="SOM65" s="15"/>
      <c r="SON65" s="15"/>
      <c r="SOO65" s="15"/>
      <c r="SOP65" s="15"/>
      <c r="SOQ65" s="15"/>
      <c r="SOR65" s="15"/>
      <c r="SOS65" s="15"/>
      <c r="SOT65" s="15"/>
      <c r="SOU65" s="15"/>
      <c r="SOV65" s="15"/>
      <c r="SOW65" s="15"/>
      <c r="SOX65" s="15"/>
      <c r="SOY65" s="15"/>
      <c r="SOZ65" s="15"/>
      <c r="SPA65" s="15"/>
      <c r="SPB65" s="15"/>
      <c r="SPC65" s="15"/>
      <c r="SPD65" s="15"/>
      <c r="SPE65" s="15"/>
      <c r="SPF65" s="15"/>
      <c r="SPG65" s="15"/>
      <c r="SPH65" s="15"/>
      <c r="SPI65" s="15"/>
      <c r="SPJ65" s="15"/>
      <c r="SPK65" s="15"/>
      <c r="SPL65" s="15"/>
      <c r="SPM65" s="15"/>
      <c r="SPN65" s="15"/>
      <c r="SPO65" s="15"/>
      <c r="SPP65" s="15"/>
      <c r="SPQ65" s="15"/>
      <c r="SPR65" s="15"/>
      <c r="SPS65" s="15"/>
      <c r="SPT65" s="15"/>
      <c r="SPU65" s="15"/>
      <c r="SPV65" s="15"/>
      <c r="SPW65" s="15"/>
      <c r="SPX65" s="15"/>
      <c r="SPY65" s="15"/>
      <c r="SPZ65" s="15"/>
      <c r="SQA65" s="15"/>
      <c r="SQB65" s="15"/>
      <c r="SQC65" s="15"/>
      <c r="SQD65" s="15"/>
      <c r="SQE65" s="15"/>
      <c r="SQF65" s="15"/>
      <c r="SQG65" s="15"/>
      <c r="SQH65" s="15"/>
      <c r="SQI65" s="15"/>
      <c r="SQJ65" s="15"/>
      <c r="SQK65" s="15"/>
      <c r="SQL65" s="15"/>
      <c r="SQM65" s="15"/>
      <c r="SQN65" s="15"/>
      <c r="SQO65" s="15"/>
      <c r="SQP65" s="15"/>
      <c r="SQQ65" s="15"/>
      <c r="SQR65" s="15"/>
      <c r="SQS65" s="15"/>
      <c r="SQT65" s="15"/>
      <c r="SQU65" s="15"/>
      <c r="SQV65" s="15"/>
      <c r="SQW65" s="15"/>
      <c r="SQX65" s="15"/>
      <c r="SQY65" s="15"/>
      <c r="SQZ65" s="15"/>
      <c r="SRA65" s="15"/>
      <c r="SRB65" s="15"/>
      <c r="SRC65" s="15"/>
      <c r="SRD65" s="15"/>
      <c r="SRE65" s="15"/>
      <c r="SRF65" s="15"/>
      <c r="SRG65" s="15"/>
      <c r="SRH65" s="15"/>
      <c r="SRI65" s="15"/>
      <c r="SRJ65" s="15"/>
      <c r="SRK65" s="15"/>
      <c r="SRL65" s="15"/>
      <c r="SRM65" s="15"/>
      <c r="SRN65" s="15"/>
      <c r="SRO65" s="15"/>
      <c r="SRP65" s="15"/>
      <c r="SRQ65" s="15"/>
      <c r="SRR65" s="15"/>
      <c r="SRS65" s="15"/>
      <c r="SRT65" s="15"/>
      <c r="SRU65" s="15"/>
      <c r="SRV65" s="15"/>
      <c r="SRW65" s="15"/>
      <c r="SRX65" s="15"/>
      <c r="SRY65" s="15"/>
      <c r="SRZ65" s="15"/>
      <c r="SSA65" s="15"/>
      <c r="SSB65" s="15"/>
      <c r="SSC65" s="15"/>
      <c r="SSD65" s="15"/>
      <c r="SSE65" s="15"/>
      <c r="SSF65" s="15"/>
      <c r="SSG65" s="15"/>
      <c r="SSH65" s="15"/>
      <c r="SSI65" s="15"/>
      <c r="SSJ65" s="15"/>
      <c r="SSK65" s="15"/>
      <c r="SSL65" s="15"/>
      <c r="SSM65" s="15"/>
      <c r="SSN65" s="15"/>
      <c r="SSO65" s="15"/>
      <c r="SSP65" s="15"/>
      <c r="SSQ65" s="15"/>
      <c r="SSR65" s="15"/>
      <c r="SSS65" s="15"/>
      <c r="SST65" s="15"/>
      <c r="SSU65" s="15"/>
      <c r="SSV65" s="15"/>
      <c r="SSW65" s="15"/>
      <c r="SSX65" s="15"/>
      <c r="SSY65" s="15"/>
      <c r="SSZ65" s="15"/>
      <c r="STA65" s="15"/>
      <c r="STB65" s="15"/>
      <c r="STC65" s="15"/>
      <c r="STD65" s="15"/>
      <c r="STE65" s="15"/>
      <c r="STF65" s="15"/>
      <c r="STG65" s="15"/>
      <c r="STH65" s="15"/>
      <c r="STI65" s="15"/>
      <c r="STJ65" s="15"/>
      <c r="STK65" s="15"/>
      <c r="STL65" s="15"/>
      <c r="STM65" s="15"/>
      <c r="STN65" s="15"/>
      <c r="STO65" s="15"/>
      <c r="STP65" s="15"/>
      <c r="STQ65" s="15"/>
      <c r="STR65" s="15"/>
      <c r="STS65" s="15"/>
      <c r="STT65" s="15"/>
      <c r="STU65" s="15"/>
      <c r="STV65" s="15"/>
      <c r="STW65" s="15"/>
      <c r="STX65" s="15"/>
      <c r="STY65" s="15"/>
      <c r="STZ65" s="15"/>
      <c r="SUA65" s="15"/>
      <c r="SUB65" s="15"/>
      <c r="SUC65" s="15"/>
      <c r="SUD65" s="15"/>
      <c r="SUE65" s="15"/>
      <c r="SUF65" s="15"/>
      <c r="SUG65" s="15"/>
      <c r="SUH65" s="15"/>
      <c r="SUI65" s="15"/>
      <c r="SUJ65" s="15"/>
      <c r="SUK65" s="15"/>
      <c r="SUL65" s="15"/>
      <c r="SUM65" s="15"/>
      <c r="SUN65" s="15"/>
      <c r="SUO65" s="15"/>
      <c r="SUP65" s="15"/>
      <c r="SUQ65" s="15"/>
      <c r="SUR65" s="15"/>
      <c r="SUS65" s="15"/>
      <c r="SUT65" s="15"/>
      <c r="SUU65" s="15"/>
      <c r="SUV65" s="15"/>
      <c r="SUW65" s="15"/>
      <c r="SUX65" s="15"/>
      <c r="SUY65" s="15"/>
      <c r="SUZ65" s="15"/>
      <c r="SVA65" s="15"/>
      <c r="SVB65" s="15"/>
      <c r="SVC65" s="15"/>
      <c r="SVD65" s="15"/>
      <c r="SVE65" s="15"/>
      <c r="SVF65" s="15"/>
      <c r="SVG65" s="15"/>
      <c r="SVH65" s="15"/>
      <c r="SVI65" s="15"/>
      <c r="SVJ65" s="15"/>
      <c r="SVK65" s="15"/>
      <c r="SVL65" s="15"/>
      <c r="SVM65" s="15"/>
      <c r="SVN65" s="15"/>
      <c r="SVO65" s="15"/>
      <c r="SVP65" s="15"/>
      <c r="SVQ65" s="15"/>
      <c r="SVR65" s="15"/>
      <c r="SVS65" s="15"/>
      <c r="SVT65" s="15"/>
      <c r="SVU65" s="15"/>
      <c r="SVV65" s="15"/>
      <c r="SVW65" s="15"/>
      <c r="SVX65" s="15"/>
      <c r="SVY65" s="15"/>
      <c r="SVZ65" s="15"/>
      <c r="SWA65" s="15"/>
      <c r="SWB65" s="15"/>
      <c r="SWC65" s="15"/>
      <c r="SWD65" s="15"/>
      <c r="SWE65" s="15"/>
      <c r="SWF65" s="15"/>
      <c r="SWG65" s="15"/>
      <c r="SWH65" s="15"/>
      <c r="SWI65" s="15"/>
      <c r="SWJ65" s="15"/>
      <c r="SWK65" s="15"/>
      <c r="SWL65" s="15"/>
      <c r="SWM65" s="15"/>
      <c r="SWN65" s="15"/>
      <c r="SWO65" s="15"/>
      <c r="SWP65" s="15"/>
      <c r="SWQ65" s="15"/>
      <c r="SWR65" s="15"/>
      <c r="SWS65" s="15"/>
      <c r="SWT65" s="15"/>
      <c r="SWU65" s="15"/>
      <c r="SWV65" s="15"/>
      <c r="SWW65" s="15"/>
      <c r="SWX65" s="15"/>
      <c r="SWY65" s="15"/>
      <c r="SWZ65" s="15"/>
      <c r="SXA65" s="15"/>
      <c r="SXB65" s="15"/>
      <c r="SXC65" s="15"/>
      <c r="SXD65" s="15"/>
      <c r="SXE65" s="15"/>
      <c r="SXF65" s="15"/>
      <c r="SXG65" s="15"/>
      <c r="SXH65" s="15"/>
      <c r="SXI65" s="15"/>
      <c r="SXJ65" s="15"/>
      <c r="SXK65" s="15"/>
      <c r="SXL65" s="15"/>
      <c r="SXM65" s="15"/>
      <c r="SXN65" s="15"/>
      <c r="SXO65" s="15"/>
      <c r="SXP65" s="15"/>
      <c r="SXQ65" s="15"/>
      <c r="SXR65" s="15"/>
      <c r="SXS65" s="15"/>
      <c r="SXT65" s="15"/>
      <c r="SXU65" s="15"/>
      <c r="SXV65" s="15"/>
      <c r="SXW65" s="15"/>
      <c r="SXX65" s="15"/>
      <c r="SXY65" s="15"/>
      <c r="SXZ65" s="15"/>
      <c r="SYA65" s="15"/>
      <c r="SYB65" s="15"/>
      <c r="SYC65" s="15"/>
      <c r="SYD65" s="15"/>
      <c r="SYE65" s="15"/>
      <c r="SYF65" s="15"/>
      <c r="SYG65" s="15"/>
      <c r="SYH65" s="15"/>
      <c r="SYI65" s="15"/>
      <c r="SYJ65" s="15"/>
      <c r="SYK65" s="15"/>
      <c r="SYL65" s="15"/>
      <c r="SYM65" s="15"/>
      <c r="SYN65" s="15"/>
      <c r="SYO65" s="15"/>
      <c r="SYP65" s="15"/>
      <c r="SYQ65" s="15"/>
      <c r="SYR65" s="15"/>
      <c r="SYS65" s="15"/>
      <c r="SYT65" s="15"/>
      <c r="SYU65" s="15"/>
      <c r="SYV65" s="15"/>
      <c r="SYW65" s="15"/>
      <c r="SYX65" s="15"/>
      <c r="SYY65" s="15"/>
      <c r="SYZ65" s="15"/>
      <c r="SZA65" s="15"/>
      <c r="SZB65" s="15"/>
      <c r="SZC65" s="15"/>
      <c r="SZD65" s="15"/>
      <c r="SZE65" s="15"/>
      <c r="SZF65" s="15"/>
      <c r="SZG65" s="15"/>
      <c r="SZH65" s="15"/>
      <c r="SZI65" s="15"/>
      <c r="SZJ65" s="15"/>
      <c r="SZK65" s="15"/>
      <c r="SZL65" s="15"/>
      <c r="SZM65" s="15"/>
      <c r="SZN65" s="15"/>
      <c r="SZO65" s="15"/>
      <c r="SZP65" s="15"/>
      <c r="SZQ65" s="15"/>
      <c r="SZR65" s="15"/>
      <c r="SZS65" s="15"/>
      <c r="SZT65" s="15"/>
      <c r="SZU65" s="15"/>
      <c r="SZV65" s="15"/>
      <c r="SZW65" s="15"/>
      <c r="SZX65" s="15"/>
      <c r="SZY65" s="15"/>
      <c r="SZZ65" s="15"/>
      <c r="TAA65" s="15"/>
      <c r="TAB65" s="15"/>
      <c r="TAC65" s="15"/>
      <c r="TAD65" s="15"/>
      <c r="TAE65" s="15"/>
      <c r="TAF65" s="15"/>
      <c r="TAG65" s="15"/>
      <c r="TAH65" s="15"/>
      <c r="TAI65" s="15"/>
      <c r="TAJ65" s="15"/>
      <c r="TAK65" s="15"/>
      <c r="TAL65" s="15"/>
      <c r="TAM65" s="15"/>
      <c r="TAN65" s="15"/>
      <c r="TAO65" s="15"/>
      <c r="TAP65" s="15"/>
      <c r="TAQ65" s="15"/>
      <c r="TAR65" s="15"/>
      <c r="TAS65" s="15"/>
      <c r="TAT65" s="15"/>
      <c r="TAU65" s="15"/>
      <c r="TAV65" s="15"/>
      <c r="TAW65" s="15"/>
      <c r="TAX65" s="15"/>
      <c r="TAY65" s="15"/>
      <c r="TAZ65" s="15"/>
      <c r="TBA65" s="15"/>
      <c r="TBB65" s="15"/>
      <c r="TBC65" s="15"/>
      <c r="TBD65" s="15"/>
      <c r="TBE65" s="15"/>
      <c r="TBF65" s="15"/>
      <c r="TBG65" s="15"/>
      <c r="TBH65" s="15"/>
      <c r="TBI65" s="15"/>
      <c r="TBJ65" s="15"/>
      <c r="TBK65" s="15"/>
      <c r="TBL65" s="15"/>
      <c r="TBM65" s="15"/>
      <c r="TBN65" s="15"/>
      <c r="TBO65" s="15"/>
      <c r="TBP65" s="15"/>
      <c r="TBQ65" s="15"/>
      <c r="TBR65" s="15"/>
      <c r="TBS65" s="15"/>
      <c r="TBT65" s="15"/>
      <c r="TBU65" s="15"/>
      <c r="TBV65" s="15"/>
      <c r="TBW65" s="15"/>
      <c r="TBX65" s="15"/>
      <c r="TBY65" s="15"/>
      <c r="TBZ65" s="15"/>
      <c r="TCA65" s="15"/>
      <c r="TCB65" s="15"/>
      <c r="TCC65" s="15"/>
      <c r="TCD65" s="15"/>
      <c r="TCE65" s="15"/>
      <c r="TCF65" s="15"/>
      <c r="TCG65" s="15"/>
      <c r="TCH65" s="15"/>
      <c r="TCI65" s="15"/>
      <c r="TCJ65" s="15"/>
      <c r="TCK65" s="15"/>
      <c r="TCL65" s="15"/>
      <c r="TCM65" s="15"/>
      <c r="TCN65" s="15"/>
      <c r="TCO65" s="15"/>
      <c r="TCP65" s="15"/>
      <c r="TCQ65" s="15"/>
      <c r="TCR65" s="15"/>
      <c r="TCS65" s="15"/>
      <c r="TCT65" s="15"/>
      <c r="TCU65" s="15"/>
      <c r="TCV65" s="15"/>
      <c r="TCW65" s="15"/>
      <c r="TCX65" s="15"/>
      <c r="TCY65" s="15"/>
      <c r="TCZ65" s="15"/>
      <c r="TDA65" s="15"/>
      <c r="TDB65" s="15"/>
      <c r="TDC65" s="15"/>
      <c r="TDD65" s="15"/>
      <c r="TDE65" s="15"/>
      <c r="TDF65" s="15"/>
      <c r="TDG65" s="15"/>
      <c r="TDH65" s="15"/>
      <c r="TDI65" s="15"/>
      <c r="TDJ65" s="15"/>
      <c r="TDK65" s="15"/>
      <c r="TDL65" s="15"/>
      <c r="TDM65" s="15"/>
      <c r="TDN65" s="15"/>
      <c r="TDO65" s="15"/>
      <c r="TDP65" s="15"/>
      <c r="TDQ65" s="15"/>
      <c r="TDR65" s="15"/>
      <c r="TDS65" s="15"/>
      <c r="TDT65" s="15"/>
      <c r="TDU65" s="15"/>
      <c r="TDV65" s="15"/>
      <c r="TDW65" s="15"/>
      <c r="TDX65" s="15"/>
      <c r="TDY65" s="15"/>
      <c r="TDZ65" s="15"/>
      <c r="TEA65" s="15"/>
      <c r="TEB65" s="15"/>
      <c r="TEC65" s="15"/>
      <c r="TED65" s="15"/>
      <c r="TEE65" s="15"/>
      <c r="TEF65" s="15"/>
      <c r="TEG65" s="15"/>
      <c r="TEH65" s="15"/>
      <c r="TEI65" s="15"/>
      <c r="TEJ65" s="15"/>
      <c r="TEK65" s="15"/>
      <c r="TEL65" s="15"/>
      <c r="TEM65" s="15"/>
      <c r="TEN65" s="15"/>
      <c r="TEO65" s="15"/>
      <c r="TEP65" s="15"/>
      <c r="TEQ65" s="15"/>
      <c r="TER65" s="15"/>
      <c r="TES65" s="15"/>
      <c r="TET65" s="15"/>
      <c r="TEU65" s="15"/>
      <c r="TEV65" s="15"/>
      <c r="TEW65" s="15"/>
      <c r="TEX65" s="15"/>
      <c r="TEY65" s="15"/>
      <c r="TEZ65" s="15"/>
      <c r="TFA65" s="15"/>
      <c r="TFB65" s="15"/>
      <c r="TFC65" s="15"/>
      <c r="TFD65" s="15"/>
      <c r="TFE65" s="15"/>
      <c r="TFF65" s="15"/>
      <c r="TFG65" s="15"/>
      <c r="TFH65" s="15"/>
      <c r="TFI65" s="15"/>
      <c r="TFJ65" s="15"/>
      <c r="TFK65" s="15"/>
      <c r="TFL65" s="15"/>
      <c r="TFM65" s="15"/>
      <c r="TFN65" s="15"/>
      <c r="TFO65" s="15"/>
      <c r="TFP65" s="15"/>
      <c r="TFQ65" s="15"/>
      <c r="TFR65" s="15"/>
      <c r="TFS65" s="15"/>
      <c r="TFT65" s="15"/>
      <c r="TFU65" s="15"/>
      <c r="TFV65" s="15"/>
      <c r="TFW65" s="15"/>
      <c r="TFX65" s="15"/>
      <c r="TFY65" s="15"/>
      <c r="TFZ65" s="15"/>
      <c r="TGA65" s="15"/>
      <c r="TGB65" s="15"/>
      <c r="TGC65" s="15"/>
      <c r="TGD65" s="15"/>
      <c r="TGE65" s="15"/>
      <c r="TGF65" s="15"/>
      <c r="TGG65" s="15"/>
      <c r="TGH65" s="15"/>
      <c r="TGI65" s="15"/>
      <c r="TGJ65" s="15"/>
      <c r="TGK65" s="15"/>
      <c r="TGL65" s="15"/>
      <c r="TGM65" s="15"/>
      <c r="TGN65" s="15"/>
      <c r="TGO65" s="15"/>
      <c r="TGP65" s="15"/>
      <c r="TGQ65" s="15"/>
      <c r="TGR65" s="15"/>
      <c r="TGS65" s="15"/>
      <c r="TGT65" s="15"/>
      <c r="TGU65" s="15"/>
      <c r="TGV65" s="15"/>
      <c r="TGW65" s="15"/>
      <c r="TGX65" s="15"/>
      <c r="TGY65" s="15"/>
      <c r="TGZ65" s="15"/>
      <c r="THA65" s="15"/>
      <c r="THB65" s="15"/>
      <c r="THC65" s="15"/>
      <c r="THD65" s="15"/>
      <c r="THE65" s="15"/>
      <c r="THF65" s="15"/>
      <c r="THG65" s="15"/>
      <c r="THH65" s="15"/>
      <c r="THI65" s="15"/>
      <c r="THJ65" s="15"/>
      <c r="THK65" s="15"/>
      <c r="THL65" s="15"/>
      <c r="THM65" s="15"/>
      <c r="THN65" s="15"/>
      <c r="THO65" s="15"/>
      <c r="THP65" s="15"/>
      <c r="THQ65" s="15"/>
      <c r="THR65" s="15"/>
      <c r="THS65" s="15"/>
      <c r="THT65" s="15"/>
      <c r="THU65" s="15"/>
      <c r="THV65" s="15"/>
      <c r="THW65" s="15"/>
      <c r="THX65" s="15"/>
      <c r="THY65" s="15"/>
      <c r="THZ65" s="15"/>
      <c r="TIA65" s="15"/>
      <c r="TIB65" s="15"/>
      <c r="TIC65" s="15"/>
      <c r="TID65" s="15"/>
      <c r="TIE65" s="15"/>
      <c r="TIF65" s="15"/>
      <c r="TIG65" s="15"/>
      <c r="TIH65" s="15"/>
      <c r="TII65" s="15"/>
      <c r="TIJ65" s="15"/>
      <c r="TIK65" s="15"/>
      <c r="TIL65" s="15"/>
      <c r="TIM65" s="15"/>
      <c r="TIN65" s="15"/>
      <c r="TIO65" s="15"/>
      <c r="TIP65" s="15"/>
      <c r="TIQ65" s="15"/>
      <c r="TIR65" s="15"/>
      <c r="TIS65" s="15"/>
      <c r="TIT65" s="15"/>
      <c r="TIU65" s="15"/>
      <c r="TIV65" s="15"/>
      <c r="TIW65" s="15"/>
      <c r="TIX65" s="15"/>
      <c r="TIY65" s="15"/>
      <c r="TIZ65" s="15"/>
      <c r="TJA65" s="15"/>
      <c r="TJB65" s="15"/>
      <c r="TJC65" s="15"/>
      <c r="TJD65" s="15"/>
      <c r="TJE65" s="15"/>
      <c r="TJF65" s="15"/>
      <c r="TJG65" s="15"/>
      <c r="TJH65" s="15"/>
      <c r="TJI65" s="15"/>
      <c r="TJJ65" s="15"/>
      <c r="TJK65" s="15"/>
      <c r="TJL65" s="15"/>
      <c r="TJM65" s="15"/>
      <c r="TJN65" s="15"/>
      <c r="TJO65" s="15"/>
      <c r="TJP65" s="15"/>
      <c r="TJQ65" s="15"/>
      <c r="TJR65" s="15"/>
      <c r="TJS65" s="15"/>
      <c r="TJT65" s="15"/>
      <c r="TJU65" s="15"/>
      <c r="TJV65" s="15"/>
      <c r="TJW65" s="15"/>
      <c r="TJX65" s="15"/>
      <c r="TJY65" s="15"/>
      <c r="TJZ65" s="15"/>
      <c r="TKA65" s="15"/>
      <c r="TKB65" s="15"/>
      <c r="TKC65" s="15"/>
      <c r="TKD65" s="15"/>
      <c r="TKE65" s="15"/>
      <c r="TKF65" s="15"/>
      <c r="TKG65" s="15"/>
      <c r="TKH65" s="15"/>
      <c r="TKI65" s="15"/>
      <c r="TKJ65" s="15"/>
      <c r="TKK65" s="15"/>
      <c r="TKL65" s="15"/>
      <c r="TKM65" s="15"/>
      <c r="TKN65" s="15"/>
      <c r="TKO65" s="15"/>
      <c r="TKP65" s="15"/>
      <c r="TKQ65" s="15"/>
      <c r="TKR65" s="15"/>
      <c r="TKS65" s="15"/>
      <c r="TKT65" s="15"/>
      <c r="TKU65" s="15"/>
      <c r="TKV65" s="15"/>
      <c r="TKW65" s="15"/>
      <c r="TKX65" s="15"/>
      <c r="TKY65" s="15"/>
      <c r="TKZ65" s="15"/>
      <c r="TLA65" s="15"/>
      <c r="TLB65" s="15"/>
      <c r="TLC65" s="15"/>
      <c r="TLD65" s="15"/>
      <c r="TLE65" s="15"/>
      <c r="TLF65" s="15"/>
      <c r="TLG65" s="15"/>
      <c r="TLH65" s="15"/>
      <c r="TLI65" s="15"/>
      <c r="TLJ65" s="15"/>
      <c r="TLK65" s="15"/>
      <c r="TLL65" s="15"/>
      <c r="TLM65" s="15"/>
      <c r="TLN65" s="15"/>
      <c r="TLO65" s="15"/>
      <c r="TLP65" s="15"/>
      <c r="TLQ65" s="15"/>
      <c r="TLR65" s="15"/>
      <c r="TLS65" s="15"/>
      <c r="TLT65" s="15"/>
      <c r="TLU65" s="15"/>
      <c r="TLV65" s="15"/>
      <c r="TLW65" s="15"/>
      <c r="TLX65" s="15"/>
      <c r="TLY65" s="15"/>
      <c r="TLZ65" s="15"/>
      <c r="TMA65" s="15"/>
      <c r="TMB65" s="15"/>
      <c r="TMC65" s="15"/>
      <c r="TMD65" s="15"/>
      <c r="TME65" s="15"/>
      <c r="TMF65" s="15"/>
      <c r="TMG65" s="15"/>
      <c r="TMH65" s="15"/>
      <c r="TMI65" s="15"/>
      <c r="TMJ65" s="15"/>
      <c r="TMK65" s="15"/>
      <c r="TML65" s="15"/>
      <c r="TMM65" s="15"/>
      <c r="TMN65" s="15"/>
      <c r="TMO65" s="15"/>
      <c r="TMP65" s="15"/>
      <c r="TMQ65" s="15"/>
      <c r="TMR65" s="15"/>
      <c r="TMS65" s="15"/>
      <c r="TMT65" s="15"/>
      <c r="TMU65" s="15"/>
      <c r="TMV65" s="15"/>
      <c r="TMW65" s="15"/>
      <c r="TMX65" s="15"/>
      <c r="TMY65" s="15"/>
      <c r="TMZ65" s="15"/>
      <c r="TNA65" s="15"/>
      <c r="TNB65" s="15"/>
      <c r="TNC65" s="15"/>
      <c r="TND65" s="15"/>
      <c r="TNE65" s="15"/>
      <c r="TNF65" s="15"/>
      <c r="TNG65" s="15"/>
      <c r="TNH65" s="15"/>
      <c r="TNI65" s="15"/>
      <c r="TNJ65" s="15"/>
      <c r="TNK65" s="15"/>
      <c r="TNL65" s="15"/>
      <c r="TNM65" s="15"/>
      <c r="TNN65" s="15"/>
      <c r="TNO65" s="15"/>
      <c r="TNP65" s="15"/>
      <c r="TNQ65" s="15"/>
      <c r="TNR65" s="15"/>
      <c r="TNS65" s="15"/>
      <c r="TNT65" s="15"/>
      <c r="TNU65" s="15"/>
      <c r="TNV65" s="15"/>
      <c r="TNW65" s="15"/>
      <c r="TNX65" s="15"/>
      <c r="TNY65" s="15"/>
      <c r="TNZ65" s="15"/>
      <c r="TOA65" s="15"/>
      <c r="TOB65" s="15"/>
      <c r="TOC65" s="15"/>
      <c r="TOD65" s="15"/>
      <c r="TOE65" s="15"/>
      <c r="TOF65" s="15"/>
      <c r="TOG65" s="15"/>
      <c r="TOH65" s="15"/>
      <c r="TOI65" s="15"/>
      <c r="TOJ65" s="15"/>
      <c r="TOK65" s="15"/>
      <c r="TOL65" s="15"/>
      <c r="TOM65" s="15"/>
      <c r="TON65" s="15"/>
      <c r="TOO65" s="15"/>
      <c r="TOP65" s="15"/>
      <c r="TOQ65" s="15"/>
      <c r="TOR65" s="15"/>
      <c r="TOS65" s="15"/>
      <c r="TOT65" s="15"/>
      <c r="TOU65" s="15"/>
      <c r="TOV65" s="15"/>
      <c r="TOW65" s="15"/>
      <c r="TOX65" s="15"/>
      <c r="TOY65" s="15"/>
      <c r="TOZ65" s="15"/>
      <c r="TPA65" s="15"/>
      <c r="TPB65" s="15"/>
      <c r="TPC65" s="15"/>
      <c r="TPD65" s="15"/>
      <c r="TPE65" s="15"/>
      <c r="TPF65" s="15"/>
      <c r="TPG65" s="15"/>
      <c r="TPH65" s="15"/>
      <c r="TPI65" s="15"/>
      <c r="TPJ65" s="15"/>
      <c r="TPK65" s="15"/>
      <c r="TPL65" s="15"/>
      <c r="TPM65" s="15"/>
      <c r="TPN65" s="15"/>
      <c r="TPO65" s="15"/>
      <c r="TPP65" s="15"/>
      <c r="TPQ65" s="15"/>
      <c r="TPR65" s="15"/>
      <c r="TPS65" s="15"/>
      <c r="TPT65" s="15"/>
      <c r="TPU65" s="15"/>
      <c r="TPV65" s="15"/>
      <c r="TPW65" s="15"/>
      <c r="TPX65" s="15"/>
      <c r="TPY65" s="15"/>
      <c r="TPZ65" s="15"/>
      <c r="TQA65" s="15"/>
      <c r="TQB65" s="15"/>
      <c r="TQC65" s="15"/>
      <c r="TQD65" s="15"/>
      <c r="TQE65" s="15"/>
      <c r="TQF65" s="15"/>
      <c r="TQG65" s="15"/>
      <c r="TQH65" s="15"/>
      <c r="TQI65" s="15"/>
      <c r="TQJ65" s="15"/>
      <c r="TQK65" s="15"/>
      <c r="TQL65" s="15"/>
      <c r="TQM65" s="15"/>
      <c r="TQN65" s="15"/>
      <c r="TQO65" s="15"/>
      <c r="TQP65" s="15"/>
      <c r="TQQ65" s="15"/>
      <c r="TQR65" s="15"/>
      <c r="TQS65" s="15"/>
      <c r="TQT65" s="15"/>
      <c r="TQU65" s="15"/>
      <c r="TQV65" s="15"/>
      <c r="TQW65" s="15"/>
      <c r="TQX65" s="15"/>
      <c r="TQY65" s="15"/>
      <c r="TQZ65" s="15"/>
      <c r="TRA65" s="15"/>
      <c r="TRB65" s="15"/>
      <c r="TRC65" s="15"/>
      <c r="TRD65" s="15"/>
      <c r="TRE65" s="15"/>
      <c r="TRF65" s="15"/>
      <c r="TRG65" s="15"/>
      <c r="TRH65" s="15"/>
      <c r="TRI65" s="15"/>
      <c r="TRJ65" s="15"/>
      <c r="TRK65" s="15"/>
      <c r="TRL65" s="15"/>
      <c r="TRM65" s="15"/>
      <c r="TRN65" s="15"/>
      <c r="TRO65" s="15"/>
      <c r="TRP65" s="15"/>
      <c r="TRQ65" s="15"/>
      <c r="TRR65" s="15"/>
      <c r="TRS65" s="15"/>
      <c r="TRT65" s="15"/>
      <c r="TRU65" s="15"/>
      <c r="TRV65" s="15"/>
      <c r="TRW65" s="15"/>
      <c r="TRX65" s="15"/>
      <c r="TRY65" s="15"/>
      <c r="TRZ65" s="15"/>
      <c r="TSA65" s="15"/>
      <c r="TSB65" s="15"/>
      <c r="TSC65" s="15"/>
      <c r="TSD65" s="15"/>
      <c r="TSE65" s="15"/>
      <c r="TSF65" s="15"/>
      <c r="TSG65" s="15"/>
      <c r="TSH65" s="15"/>
      <c r="TSI65" s="15"/>
      <c r="TSJ65" s="15"/>
      <c r="TSK65" s="15"/>
      <c r="TSL65" s="15"/>
      <c r="TSM65" s="15"/>
      <c r="TSN65" s="15"/>
      <c r="TSO65" s="15"/>
      <c r="TSP65" s="15"/>
      <c r="TSQ65" s="15"/>
      <c r="TSR65" s="15"/>
      <c r="TSS65" s="15"/>
      <c r="TST65" s="15"/>
      <c r="TSU65" s="15"/>
      <c r="TSV65" s="15"/>
      <c r="TSW65" s="15"/>
      <c r="TSX65" s="15"/>
      <c r="TSY65" s="15"/>
      <c r="TSZ65" s="15"/>
      <c r="TTA65" s="15"/>
      <c r="TTB65" s="15"/>
      <c r="TTC65" s="15"/>
      <c r="TTD65" s="15"/>
      <c r="TTE65" s="15"/>
      <c r="TTF65" s="15"/>
      <c r="TTG65" s="15"/>
      <c r="TTH65" s="15"/>
      <c r="TTI65" s="15"/>
      <c r="TTJ65" s="15"/>
      <c r="TTK65" s="15"/>
      <c r="TTL65" s="15"/>
      <c r="TTM65" s="15"/>
      <c r="TTN65" s="15"/>
      <c r="TTO65" s="15"/>
      <c r="TTP65" s="15"/>
      <c r="TTQ65" s="15"/>
      <c r="TTR65" s="15"/>
      <c r="TTS65" s="15"/>
      <c r="TTT65" s="15"/>
      <c r="TTU65" s="15"/>
      <c r="TTV65" s="15"/>
      <c r="TTW65" s="15"/>
      <c r="TTX65" s="15"/>
      <c r="TTY65" s="15"/>
      <c r="TTZ65" s="15"/>
      <c r="TUA65" s="15"/>
      <c r="TUB65" s="15"/>
      <c r="TUC65" s="15"/>
      <c r="TUD65" s="15"/>
      <c r="TUE65" s="15"/>
      <c r="TUF65" s="15"/>
      <c r="TUG65" s="15"/>
      <c r="TUH65" s="15"/>
      <c r="TUI65" s="15"/>
      <c r="TUJ65" s="15"/>
      <c r="TUK65" s="15"/>
      <c r="TUL65" s="15"/>
      <c r="TUM65" s="15"/>
      <c r="TUN65" s="15"/>
      <c r="TUO65" s="15"/>
      <c r="TUP65" s="15"/>
      <c r="TUQ65" s="15"/>
      <c r="TUR65" s="15"/>
      <c r="TUS65" s="15"/>
      <c r="TUT65" s="15"/>
      <c r="TUU65" s="15"/>
      <c r="TUV65" s="15"/>
      <c r="TUW65" s="15"/>
      <c r="TUX65" s="15"/>
      <c r="TUY65" s="15"/>
      <c r="TUZ65" s="15"/>
      <c r="TVA65" s="15"/>
      <c r="TVB65" s="15"/>
      <c r="TVC65" s="15"/>
      <c r="TVD65" s="15"/>
      <c r="TVE65" s="15"/>
      <c r="TVF65" s="15"/>
      <c r="TVG65" s="15"/>
      <c r="TVH65" s="15"/>
      <c r="TVI65" s="15"/>
      <c r="TVJ65" s="15"/>
      <c r="TVK65" s="15"/>
      <c r="TVL65" s="15"/>
      <c r="TVM65" s="15"/>
      <c r="TVN65" s="15"/>
      <c r="TVO65" s="15"/>
      <c r="TVP65" s="15"/>
      <c r="TVQ65" s="15"/>
      <c r="TVR65" s="15"/>
      <c r="TVS65" s="15"/>
      <c r="TVT65" s="15"/>
      <c r="TVU65" s="15"/>
      <c r="TVV65" s="15"/>
      <c r="TVW65" s="15"/>
      <c r="TVX65" s="15"/>
      <c r="TVY65" s="15"/>
      <c r="TVZ65" s="15"/>
      <c r="TWA65" s="15"/>
      <c r="TWB65" s="15"/>
      <c r="TWC65" s="15"/>
      <c r="TWD65" s="15"/>
      <c r="TWE65" s="15"/>
      <c r="TWF65" s="15"/>
      <c r="TWG65" s="15"/>
      <c r="TWH65" s="15"/>
      <c r="TWI65" s="15"/>
      <c r="TWJ65" s="15"/>
      <c r="TWK65" s="15"/>
      <c r="TWL65" s="15"/>
      <c r="TWM65" s="15"/>
      <c r="TWN65" s="15"/>
      <c r="TWO65" s="15"/>
      <c r="TWP65" s="15"/>
      <c r="TWQ65" s="15"/>
      <c r="TWR65" s="15"/>
      <c r="TWS65" s="15"/>
      <c r="TWT65" s="15"/>
      <c r="TWU65" s="15"/>
      <c r="TWV65" s="15"/>
      <c r="TWW65" s="15"/>
      <c r="TWX65" s="15"/>
      <c r="TWY65" s="15"/>
      <c r="TWZ65" s="15"/>
      <c r="TXA65" s="15"/>
      <c r="TXB65" s="15"/>
      <c r="TXC65" s="15"/>
      <c r="TXD65" s="15"/>
      <c r="TXE65" s="15"/>
      <c r="TXF65" s="15"/>
      <c r="TXG65" s="15"/>
      <c r="TXH65" s="15"/>
      <c r="TXI65" s="15"/>
      <c r="TXJ65" s="15"/>
      <c r="TXK65" s="15"/>
      <c r="TXL65" s="15"/>
      <c r="TXM65" s="15"/>
      <c r="TXN65" s="15"/>
      <c r="TXO65" s="15"/>
      <c r="TXP65" s="15"/>
      <c r="TXQ65" s="15"/>
      <c r="TXR65" s="15"/>
      <c r="TXS65" s="15"/>
      <c r="TXT65" s="15"/>
      <c r="TXU65" s="15"/>
      <c r="TXV65" s="15"/>
      <c r="TXW65" s="15"/>
      <c r="TXX65" s="15"/>
      <c r="TXY65" s="15"/>
      <c r="TXZ65" s="15"/>
      <c r="TYA65" s="15"/>
      <c r="TYB65" s="15"/>
      <c r="TYC65" s="15"/>
      <c r="TYD65" s="15"/>
      <c r="TYE65" s="15"/>
      <c r="TYF65" s="15"/>
      <c r="TYG65" s="15"/>
      <c r="TYH65" s="15"/>
      <c r="TYI65" s="15"/>
      <c r="TYJ65" s="15"/>
      <c r="TYK65" s="15"/>
      <c r="TYL65" s="15"/>
      <c r="TYM65" s="15"/>
      <c r="TYN65" s="15"/>
      <c r="TYO65" s="15"/>
      <c r="TYP65" s="15"/>
      <c r="TYQ65" s="15"/>
      <c r="TYR65" s="15"/>
      <c r="TYS65" s="15"/>
      <c r="TYT65" s="15"/>
      <c r="TYU65" s="15"/>
      <c r="TYV65" s="15"/>
      <c r="TYW65" s="15"/>
      <c r="TYX65" s="15"/>
      <c r="TYY65" s="15"/>
      <c r="TYZ65" s="15"/>
      <c r="TZA65" s="15"/>
      <c r="TZB65" s="15"/>
      <c r="TZC65" s="15"/>
      <c r="TZD65" s="15"/>
      <c r="TZE65" s="15"/>
      <c r="TZF65" s="15"/>
      <c r="TZG65" s="15"/>
      <c r="TZH65" s="15"/>
      <c r="TZI65" s="15"/>
      <c r="TZJ65" s="15"/>
      <c r="TZK65" s="15"/>
      <c r="TZL65" s="15"/>
      <c r="TZM65" s="15"/>
      <c r="TZN65" s="15"/>
      <c r="TZO65" s="15"/>
      <c r="TZP65" s="15"/>
      <c r="TZQ65" s="15"/>
      <c r="TZR65" s="15"/>
      <c r="TZS65" s="15"/>
      <c r="TZT65" s="15"/>
      <c r="TZU65" s="15"/>
      <c r="TZV65" s="15"/>
      <c r="TZW65" s="15"/>
      <c r="TZX65" s="15"/>
      <c r="TZY65" s="15"/>
      <c r="TZZ65" s="15"/>
      <c r="UAA65" s="15"/>
      <c r="UAB65" s="15"/>
      <c r="UAC65" s="15"/>
      <c r="UAD65" s="15"/>
      <c r="UAE65" s="15"/>
      <c r="UAF65" s="15"/>
      <c r="UAG65" s="15"/>
      <c r="UAH65" s="15"/>
      <c r="UAI65" s="15"/>
      <c r="UAJ65" s="15"/>
      <c r="UAK65" s="15"/>
      <c r="UAL65" s="15"/>
      <c r="UAM65" s="15"/>
      <c r="UAN65" s="15"/>
      <c r="UAO65" s="15"/>
      <c r="UAP65" s="15"/>
      <c r="UAQ65" s="15"/>
      <c r="UAR65" s="15"/>
      <c r="UAS65" s="15"/>
      <c r="UAT65" s="15"/>
      <c r="UAU65" s="15"/>
      <c r="UAV65" s="15"/>
      <c r="UAW65" s="15"/>
      <c r="UAX65" s="15"/>
      <c r="UAY65" s="15"/>
      <c r="UAZ65" s="15"/>
      <c r="UBA65" s="15"/>
      <c r="UBB65" s="15"/>
      <c r="UBC65" s="15"/>
      <c r="UBD65" s="15"/>
      <c r="UBE65" s="15"/>
      <c r="UBF65" s="15"/>
      <c r="UBG65" s="15"/>
      <c r="UBH65" s="15"/>
      <c r="UBI65" s="15"/>
      <c r="UBJ65" s="15"/>
      <c r="UBK65" s="15"/>
      <c r="UBL65" s="15"/>
      <c r="UBM65" s="15"/>
      <c r="UBN65" s="15"/>
      <c r="UBO65" s="15"/>
      <c r="UBP65" s="15"/>
      <c r="UBQ65" s="15"/>
      <c r="UBR65" s="15"/>
      <c r="UBS65" s="15"/>
      <c r="UBT65" s="15"/>
      <c r="UBU65" s="15"/>
      <c r="UBV65" s="15"/>
      <c r="UBW65" s="15"/>
      <c r="UBX65" s="15"/>
      <c r="UBY65" s="15"/>
      <c r="UBZ65" s="15"/>
      <c r="UCA65" s="15"/>
      <c r="UCB65" s="15"/>
      <c r="UCC65" s="15"/>
      <c r="UCD65" s="15"/>
      <c r="UCE65" s="15"/>
      <c r="UCF65" s="15"/>
      <c r="UCG65" s="15"/>
      <c r="UCH65" s="15"/>
      <c r="UCI65" s="15"/>
      <c r="UCJ65" s="15"/>
      <c r="UCK65" s="15"/>
      <c r="UCL65" s="15"/>
      <c r="UCM65" s="15"/>
      <c r="UCN65" s="15"/>
      <c r="UCO65" s="15"/>
      <c r="UCP65" s="15"/>
      <c r="UCQ65" s="15"/>
      <c r="UCR65" s="15"/>
      <c r="UCS65" s="15"/>
      <c r="UCT65" s="15"/>
      <c r="UCU65" s="15"/>
      <c r="UCV65" s="15"/>
      <c r="UCW65" s="15"/>
      <c r="UCX65" s="15"/>
      <c r="UCY65" s="15"/>
      <c r="UCZ65" s="15"/>
      <c r="UDA65" s="15"/>
      <c r="UDB65" s="15"/>
      <c r="UDC65" s="15"/>
      <c r="UDD65" s="15"/>
      <c r="UDE65" s="15"/>
      <c r="UDF65" s="15"/>
      <c r="UDG65" s="15"/>
      <c r="UDH65" s="15"/>
      <c r="UDI65" s="15"/>
      <c r="UDJ65" s="15"/>
      <c r="UDK65" s="15"/>
      <c r="UDL65" s="15"/>
      <c r="UDM65" s="15"/>
      <c r="UDN65" s="15"/>
      <c r="UDO65" s="15"/>
      <c r="UDP65" s="15"/>
      <c r="UDQ65" s="15"/>
      <c r="UDR65" s="15"/>
      <c r="UDS65" s="15"/>
      <c r="UDT65" s="15"/>
      <c r="UDU65" s="15"/>
      <c r="UDV65" s="15"/>
      <c r="UDW65" s="15"/>
      <c r="UDX65" s="15"/>
      <c r="UDY65" s="15"/>
      <c r="UDZ65" s="15"/>
      <c r="UEA65" s="15"/>
      <c r="UEB65" s="15"/>
      <c r="UEC65" s="15"/>
      <c r="UED65" s="15"/>
      <c r="UEE65" s="15"/>
      <c r="UEF65" s="15"/>
      <c r="UEG65" s="15"/>
      <c r="UEH65" s="15"/>
      <c r="UEI65" s="15"/>
      <c r="UEJ65" s="15"/>
      <c r="UEK65" s="15"/>
      <c r="UEL65" s="15"/>
      <c r="UEM65" s="15"/>
      <c r="UEN65" s="15"/>
      <c r="UEO65" s="15"/>
      <c r="UEP65" s="15"/>
      <c r="UEQ65" s="15"/>
      <c r="UER65" s="15"/>
      <c r="UES65" s="15"/>
      <c r="UET65" s="15"/>
      <c r="UEU65" s="15"/>
      <c r="UEV65" s="15"/>
      <c r="UEW65" s="15"/>
      <c r="UEX65" s="15"/>
      <c r="UEY65" s="15"/>
      <c r="UEZ65" s="15"/>
      <c r="UFA65" s="15"/>
      <c r="UFB65" s="15"/>
      <c r="UFC65" s="15"/>
      <c r="UFD65" s="15"/>
      <c r="UFE65" s="15"/>
      <c r="UFF65" s="15"/>
      <c r="UFG65" s="15"/>
      <c r="UFH65" s="15"/>
      <c r="UFI65" s="15"/>
      <c r="UFJ65" s="15"/>
      <c r="UFK65" s="15"/>
      <c r="UFL65" s="15"/>
      <c r="UFM65" s="15"/>
      <c r="UFN65" s="15"/>
      <c r="UFO65" s="15"/>
      <c r="UFP65" s="15"/>
      <c r="UFQ65" s="15"/>
      <c r="UFR65" s="15"/>
      <c r="UFS65" s="15"/>
      <c r="UFT65" s="15"/>
      <c r="UFU65" s="15"/>
      <c r="UFV65" s="15"/>
      <c r="UFW65" s="15"/>
      <c r="UFX65" s="15"/>
      <c r="UFY65" s="15"/>
      <c r="UFZ65" s="15"/>
      <c r="UGA65" s="15"/>
      <c r="UGB65" s="15"/>
      <c r="UGC65" s="15"/>
      <c r="UGD65" s="15"/>
      <c r="UGE65" s="15"/>
      <c r="UGF65" s="15"/>
      <c r="UGG65" s="15"/>
      <c r="UGH65" s="15"/>
      <c r="UGI65" s="15"/>
      <c r="UGJ65" s="15"/>
      <c r="UGK65" s="15"/>
      <c r="UGL65" s="15"/>
      <c r="UGM65" s="15"/>
      <c r="UGN65" s="15"/>
      <c r="UGO65" s="15"/>
      <c r="UGP65" s="15"/>
      <c r="UGQ65" s="15"/>
      <c r="UGR65" s="15"/>
      <c r="UGS65" s="15"/>
      <c r="UGT65" s="15"/>
      <c r="UGU65" s="15"/>
      <c r="UGV65" s="15"/>
      <c r="UGW65" s="15"/>
      <c r="UGX65" s="15"/>
      <c r="UGY65" s="15"/>
      <c r="UGZ65" s="15"/>
      <c r="UHA65" s="15"/>
      <c r="UHB65" s="15"/>
      <c r="UHC65" s="15"/>
      <c r="UHD65" s="15"/>
      <c r="UHE65" s="15"/>
      <c r="UHF65" s="15"/>
      <c r="UHG65" s="15"/>
      <c r="UHH65" s="15"/>
      <c r="UHI65" s="15"/>
      <c r="UHJ65" s="15"/>
      <c r="UHK65" s="15"/>
      <c r="UHL65" s="15"/>
      <c r="UHM65" s="15"/>
      <c r="UHN65" s="15"/>
      <c r="UHO65" s="15"/>
      <c r="UHP65" s="15"/>
      <c r="UHQ65" s="15"/>
      <c r="UHR65" s="15"/>
      <c r="UHS65" s="15"/>
      <c r="UHT65" s="15"/>
      <c r="UHU65" s="15"/>
      <c r="UHV65" s="15"/>
      <c r="UHW65" s="15"/>
      <c r="UHX65" s="15"/>
      <c r="UHY65" s="15"/>
      <c r="UHZ65" s="15"/>
      <c r="UIA65" s="15"/>
      <c r="UIB65" s="15"/>
      <c r="UIC65" s="15"/>
      <c r="UID65" s="15"/>
      <c r="UIE65" s="15"/>
      <c r="UIF65" s="15"/>
      <c r="UIG65" s="15"/>
      <c r="UIH65" s="15"/>
      <c r="UII65" s="15"/>
      <c r="UIJ65" s="15"/>
      <c r="UIK65" s="15"/>
      <c r="UIL65" s="15"/>
      <c r="UIM65" s="15"/>
      <c r="UIN65" s="15"/>
      <c r="UIO65" s="15"/>
      <c r="UIP65" s="15"/>
      <c r="UIQ65" s="15"/>
      <c r="UIR65" s="15"/>
      <c r="UIS65" s="15"/>
      <c r="UIT65" s="15"/>
      <c r="UIU65" s="15"/>
      <c r="UIV65" s="15"/>
      <c r="UIW65" s="15"/>
      <c r="UIX65" s="15"/>
      <c r="UIY65" s="15"/>
      <c r="UIZ65" s="15"/>
      <c r="UJA65" s="15"/>
      <c r="UJB65" s="15"/>
      <c r="UJC65" s="15"/>
      <c r="UJD65" s="15"/>
      <c r="UJE65" s="15"/>
      <c r="UJF65" s="15"/>
      <c r="UJG65" s="15"/>
      <c r="UJH65" s="15"/>
      <c r="UJI65" s="15"/>
      <c r="UJJ65" s="15"/>
      <c r="UJK65" s="15"/>
      <c r="UJL65" s="15"/>
      <c r="UJM65" s="15"/>
      <c r="UJN65" s="15"/>
      <c r="UJO65" s="15"/>
      <c r="UJP65" s="15"/>
      <c r="UJQ65" s="15"/>
      <c r="UJR65" s="15"/>
      <c r="UJS65" s="15"/>
      <c r="UJT65" s="15"/>
      <c r="UJU65" s="15"/>
      <c r="UJV65" s="15"/>
      <c r="UJW65" s="15"/>
      <c r="UJX65" s="15"/>
      <c r="UJY65" s="15"/>
      <c r="UJZ65" s="15"/>
      <c r="UKA65" s="15"/>
      <c r="UKB65" s="15"/>
      <c r="UKC65" s="15"/>
      <c r="UKD65" s="15"/>
      <c r="UKE65" s="15"/>
      <c r="UKF65" s="15"/>
      <c r="UKG65" s="15"/>
      <c r="UKH65" s="15"/>
      <c r="UKI65" s="15"/>
      <c r="UKJ65" s="15"/>
      <c r="UKK65" s="15"/>
      <c r="UKL65" s="15"/>
      <c r="UKM65" s="15"/>
      <c r="UKN65" s="15"/>
      <c r="UKO65" s="15"/>
      <c r="UKP65" s="15"/>
      <c r="UKQ65" s="15"/>
      <c r="UKR65" s="15"/>
      <c r="UKS65" s="15"/>
      <c r="UKT65" s="15"/>
      <c r="UKU65" s="15"/>
      <c r="UKV65" s="15"/>
      <c r="UKW65" s="15"/>
      <c r="UKX65" s="15"/>
      <c r="UKY65" s="15"/>
      <c r="UKZ65" s="15"/>
      <c r="ULA65" s="15"/>
      <c r="ULB65" s="15"/>
      <c r="ULC65" s="15"/>
      <c r="ULD65" s="15"/>
      <c r="ULE65" s="15"/>
      <c r="ULF65" s="15"/>
      <c r="ULG65" s="15"/>
      <c r="ULH65" s="15"/>
      <c r="ULI65" s="15"/>
      <c r="ULJ65" s="15"/>
      <c r="ULK65" s="15"/>
      <c r="ULL65" s="15"/>
      <c r="ULM65" s="15"/>
      <c r="ULN65" s="15"/>
      <c r="ULO65" s="15"/>
      <c r="ULP65" s="15"/>
      <c r="ULQ65" s="15"/>
      <c r="ULR65" s="15"/>
      <c r="ULS65" s="15"/>
      <c r="ULT65" s="15"/>
      <c r="ULU65" s="15"/>
      <c r="ULV65" s="15"/>
      <c r="ULW65" s="15"/>
      <c r="ULX65" s="15"/>
      <c r="ULY65" s="15"/>
      <c r="ULZ65" s="15"/>
      <c r="UMA65" s="15"/>
      <c r="UMB65" s="15"/>
      <c r="UMC65" s="15"/>
      <c r="UMD65" s="15"/>
      <c r="UME65" s="15"/>
      <c r="UMF65" s="15"/>
      <c r="UMG65" s="15"/>
      <c r="UMH65" s="15"/>
      <c r="UMI65" s="15"/>
      <c r="UMJ65" s="15"/>
      <c r="UMK65" s="15"/>
      <c r="UML65" s="15"/>
      <c r="UMM65" s="15"/>
      <c r="UMN65" s="15"/>
      <c r="UMO65" s="15"/>
      <c r="UMP65" s="15"/>
      <c r="UMQ65" s="15"/>
      <c r="UMR65" s="15"/>
      <c r="UMS65" s="15"/>
      <c r="UMT65" s="15"/>
      <c r="UMU65" s="15"/>
      <c r="UMV65" s="15"/>
      <c r="UMW65" s="15"/>
      <c r="UMX65" s="15"/>
      <c r="UMY65" s="15"/>
      <c r="UMZ65" s="15"/>
      <c r="UNA65" s="15"/>
      <c r="UNB65" s="15"/>
      <c r="UNC65" s="15"/>
      <c r="UND65" s="15"/>
      <c r="UNE65" s="15"/>
      <c r="UNF65" s="15"/>
      <c r="UNG65" s="15"/>
      <c r="UNH65" s="15"/>
      <c r="UNI65" s="15"/>
      <c r="UNJ65" s="15"/>
      <c r="UNK65" s="15"/>
      <c r="UNL65" s="15"/>
      <c r="UNM65" s="15"/>
      <c r="UNN65" s="15"/>
      <c r="UNO65" s="15"/>
      <c r="UNP65" s="15"/>
      <c r="UNQ65" s="15"/>
      <c r="UNR65" s="15"/>
      <c r="UNS65" s="15"/>
      <c r="UNT65" s="15"/>
      <c r="UNU65" s="15"/>
      <c r="UNV65" s="15"/>
      <c r="UNW65" s="15"/>
      <c r="UNX65" s="15"/>
      <c r="UNY65" s="15"/>
      <c r="UNZ65" s="15"/>
      <c r="UOA65" s="15"/>
      <c r="UOB65" s="15"/>
      <c r="UOC65" s="15"/>
      <c r="UOD65" s="15"/>
      <c r="UOE65" s="15"/>
      <c r="UOF65" s="15"/>
      <c r="UOG65" s="15"/>
      <c r="UOH65" s="15"/>
      <c r="UOI65" s="15"/>
      <c r="UOJ65" s="15"/>
      <c r="UOK65" s="15"/>
      <c r="UOL65" s="15"/>
      <c r="UOM65" s="15"/>
      <c r="UON65" s="15"/>
      <c r="UOO65" s="15"/>
      <c r="UOP65" s="15"/>
      <c r="UOQ65" s="15"/>
      <c r="UOR65" s="15"/>
      <c r="UOS65" s="15"/>
      <c r="UOT65" s="15"/>
      <c r="UOU65" s="15"/>
      <c r="UOV65" s="15"/>
      <c r="UOW65" s="15"/>
      <c r="UOX65" s="15"/>
      <c r="UOY65" s="15"/>
      <c r="UOZ65" s="15"/>
      <c r="UPA65" s="15"/>
      <c r="UPB65" s="15"/>
      <c r="UPC65" s="15"/>
      <c r="UPD65" s="15"/>
      <c r="UPE65" s="15"/>
      <c r="UPF65" s="15"/>
      <c r="UPG65" s="15"/>
      <c r="UPH65" s="15"/>
      <c r="UPI65" s="15"/>
      <c r="UPJ65" s="15"/>
      <c r="UPK65" s="15"/>
      <c r="UPL65" s="15"/>
      <c r="UPM65" s="15"/>
      <c r="UPN65" s="15"/>
      <c r="UPO65" s="15"/>
      <c r="UPP65" s="15"/>
      <c r="UPQ65" s="15"/>
      <c r="UPR65" s="15"/>
      <c r="UPS65" s="15"/>
      <c r="UPT65" s="15"/>
      <c r="UPU65" s="15"/>
      <c r="UPV65" s="15"/>
      <c r="UPW65" s="15"/>
      <c r="UPX65" s="15"/>
      <c r="UPY65" s="15"/>
      <c r="UPZ65" s="15"/>
      <c r="UQA65" s="15"/>
      <c r="UQB65" s="15"/>
      <c r="UQC65" s="15"/>
      <c r="UQD65" s="15"/>
      <c r="UQE65" s="15"/>
      <c r="UQF65" s="15"/>
      <c r="UQG65" s="15"/>
      <c r="UQH65" s="15"/>
      <c r="UQI65" s="15"/>
      <c r="UQJ65" s="15"/>
      <c r="UQK65" s="15"/>
      <c r="UQL65" s="15"/>
      <c r="UQM65" s="15"/>
      <c r="UQN65" s="15"/>
      <c r="UQO65" s="15"/>
      <c r="UQP65" s="15"/>
      <c r="UQQ65" s="15"/>
      <c r="UQR65" s="15"/>
      <c r="UQS65" s="15"/>
      <c r="UQT65" s="15"/>
      <c r="UQU65" s="15"/>
      <c r="UQV65" s="15"/>
      <c r="UQW65" s="15"/>
      <c r="UQX65" s="15"/>
      <c r="UQY65" s="15"/>
      <c r="UQZ65" s="15"/>
      <c r="URA65" s="15"/>
      <c r="URB65" s="15"/>
      <c r="URC65" s="15"/>
      <c r="URD65" s="15"/>
      <c r="URE65" s="15"/>
      <c r="URF65" s="15"/>
      <c r="URG65" s="15"/>
      <c r="URH65" s="15"/>
      <c r="URI65" s="15"/>
      <c r="URJ65" s="15"/>
      <c r="URK65" s="15"/>
      <c r="URL65" s="15"/>
      <c r="URM65" s="15"/>
      <c r="URN65" s="15"/>
      <c r="URO65" s="15"/>
      <c r="URP65" s="15"/>
      <c r="URQ65" s="15"/>
      <c r="URR65" s="15"/>
      <c r="URS65" s="15"/>
      <c r="URT65" s="15"/>
      <c r="URU65" s="15"/>
      <c r="URV65" s="15"/>
      <c r="URW65" s="15"/>
      <c r="URX65" s="15"/>
      <c r="URY65" s="15"/>
      <c r="URZ65" s="15"/>
      <c r="USA65" s="15"/>
      <c r="USB65" s="15"/>
      <c r="USC65" s="15"/>
      <c r="USD65" s="15"/>
      <c r="USE65" s="15"/>
      <c r="USF65" s="15"/>
      <c r="USG65" s="15"/>
      <c r="USH65" s="15"/>
      <c r="USI65" s="15"/>
      <c r="USJ65" s="15"/>
      <c r="USK65" s="15"/>
      <c r="USL65" s="15"/>
      <c r="USM65" s="15"/>
      <c r="USN65" s="15"/>
      <c r="USO65" s="15"/>
      <c r="USP65" s="15"/>
      <c r="USQ65" s="15"/>
      <c r="USR65" s="15"/>
      <c r="USS65" s="15"/>
      <c r="UST65" s="15"/>
      <c r="USU65" s="15"/>
      <c r="USV65" s="15"/>
      <c r="USW65" s="15"/>
      <c r="USX65" s="15"/>
      <c r="USY65" s="15"/>
      <c r="USZ65" s="15"/>
      <c r="UTA65" s="15"/>
      <c r="UTB65" s="15"/>
      <c r="UTC65" s="15"/>
      <c r="UTD65" s="15"/>
      <c r="UTE65" s="15"/>
      <c r="UTF65" s="15"/>
      <c r="UTG65" s="15"/>
      <c r="UTH65" s="15"/>
      <c r="UTI65" s="15"/>
      <c r="UTJ65" s="15"/>
      <c r="UTK65" s="15"/>
      <c r="UTL65" s="15"/>
      <c r="UTM65" s="15"/>
      <c r="UTN65" s="15"/>
      <c r="UTO65" s="15"/>
      <c r="UTP65" s="15"/>
      <c r="UTQ65" s="15"/>
      <c r="UTR65" s="15"/>
      <c r="UTS65" s="15"/>
      <c r="UTT65" s="15"/>
      <c r="UTU65" s="15"/>
      <c r="UTV65" s="15"/>
      <c r="UTW65" s="15"/>
      <c r="UTX65" s="15"/>
      <c r="UTY65" s="15"/>
      <c r="UTZ65" s="15"/>
      <c r="UUA65" s="15"/>
      <c r="UUB65" s="15"/>
      <c r="UUC65" s="15"/>
      <c r="UUD65" s="15"/>
      <c r="UUE65" s="15"/>
      <c r="UUF65" s="15"/>
      <c r="UUG65" s="15"/>
      <c r="UUH65" s="15"/>
      <c r="UUI65" s="15"/>
      <c r="UUJ65" s="15"/>
      <c r="UUK65" s="15"/>
      <c r="UUL65" s="15"/>
      <c r="UUM65" s="15"/>
      <c r="UUN65" s="15"/>
      <c r="UUO65" s="15"/>
      <c r="UUP65" s="15"/>
      <c r="UUQ65" s="15"/>
      <c r="UUR65" s="15"/>
      <c r="UUS65" s="15"/>
      <c r="UUT65" s="15"/>
      <c r="UUU65" s="15"/>
      <c r="UUV65" s="15"/>
      <c r="UUW65" s="15"/>
      <c r="UUX65" s="15"/>
      <c r="UUY65" s="15"/>
      <c r="UUZ65" s="15"/>
      <c r="UVA65" s="15"/>
      <c r="UVB65" s="15"/>
      <c r="UVC65" s="15"/>
      <c r="UVD65" s="15"/>
      <c r="UVE65" s="15"/>
      <c r="UVF65" s="15"/>
      <c r="UVG65" s="15"/>
      <c r="UVH65" s="15"/>
      <c r="UVI65" s="15"/>
      <c r="UVJ65" s="15"/>
      <c r="UVK65" s="15"/>
      <c r="UVL65" s="15"/>
      <c r="UVM65" s="15"/>
      <c r="UVN65" s="15"/>
      <c r="UVO65" s="15"/>
      <c r="UVP65" s="15"/>
      <c r="UVQ65" s="15"/>
      <c r="UVR65" s="15"/>
      <c r="UVS65" s="15"/>
      <c r="UVT65" s="15"/>
      <c r="UVU65" s="15"/>
      <c r="UVV65" s="15"/>
      <c r="UVW65" s="15"/>
      <c r="UVX65" s="15"/>
      <c r="UVY65" s="15"/>
      <c r="UVZ65" s="15"/>
      <c r="UWA65" s="15"/>
      <c r="UWB65" s="15"/>
      <c r="UWC65" s="15"/>
      <c r="UWD65" s="15"/>
      <c r="UWE65" s="15"/>
      <c r="UWF65" s="15"/>
      <c r="UWG65" s="15"/>
      <c r="UWH65" s="15"/>
      <c r="UWI65" s="15"/>
      <c r="UWJ65" s="15"/>
      <c r="UWK65" s="15"/>
      <c r="UWL65" s="15"/>
      <c r="UWM65" s="15"/>
      <c r="UWN65" s="15"/>
      <c r="UWO65" s="15"/>
      <c r="UWP65" s="15"/>
      <c r="UWQ65" s="15"/>
      <c r="UWR65" s="15"/>
      <c r="UWS65" s="15"/>
      <c r="UWT65" s="15"/>
      <c r="UWU65" s="15"/>
      <c r="UWV65" s="15"/>
      <c r="UWW65" s="15"/>
      <c r="UWX65" s="15"/>
      <c r="UWY65" s="15"/>
      <c r="UWZ65" s="15"/>
      <c r="UXA65" s="15"/>
      <c r="UXB65" s="15"/>
      <c r="UXC65" s="15"/>
      <c r="UXD65" s="15"/>
      <c r="UXE65" s="15"/>
      <c r="UXF65" s="15"/>
      <c r="UXG65" s="15"/>
      <c r="UXH65" s="15"/>
      <c r="UXI65" s="15"/>
      <c r="UXJ65" s="15"/>
      <c r="UXK65" s="15"/>
      <c r="UXL65" s="15"/>
      <c r="UXM65" s="15"/>
      <c r="UXN65" s="15"/>
      <c r="UXO65" s="15"/>
      <c r="UXP65" s="15"/>
      <c r="UXQ65" s="15"/>
      <c r="UXR65" s="15"/>
      <c r="UXS65" s="15"/>
      <c r="UXT65" s="15"/>
      <c r="UXU65" s="15"/>
      <c r="UXV65" s="15"/>
      <c r="UXW65" s="15"/>
      <c r="UXX65" s="15"/>
      <c r="UXY65" s="15"/>
      <c r="UXZ65" s="15"/>
      <c r="UYA65" s="15"/>
      <c r="UYB65" s="15"/>
      <c r="UYC65" s="15"/>
      <c r="UYD65" s="15"/>
      <c r="UYE65" s="15"/>
      <c r="UYF65" s="15"/>
      <c r="UYG65" s="15"/>
      <c r="UYH65" s="15"/>
      <c r="UYI65" s="15"/>
      <c r="UYJ65" s="15"/>
      <c r="UYK65" s="15"/>
      <c r="UYL65" s="15"/>
      <c r="UYM65" s="15"/>
      <c r="UYN65" s="15"/>
      <c r="UYO65" s="15"/>
      <c r="UYP65" s="15"/>
      <c r="UYQ65" s="15"/>
      <c r="UYR65" s="15"/>
      <c r="UYS65" s="15"/>
      <c r="UYT65" s="15"/>
      <c r="UYU65" s="15"/>
      <c r="UYV65" s="15"/>
      <c r="UYW65" s="15"/>
      <c r="UYX65" s="15"/>
      <c r="UYY65" s="15"/>
      <c r="UYZ65" s="15"/>
      <c r="UZA65" s="15"/>
      <c r="UZB65" s="15"/>
      <c r="UZC65" s="15"/>
      <c r="UZD65" s="15"/>
      <c r="UZE65" s="15"/>
      <c r="UZF65" s="15"/>
      <c r="UZG65" s="15"/>
      <c r="UZH65" s="15"/>
      <c r="UZI65" s="15"/>
      <c r="UZJ65" s="15"/>
      <c r="UZK65" s="15"/>
      <c r="UZL65" s="15"/>
      <c r="UZM65" s="15"/>
      <c r="UZN65" s="15"/>
      <c r="UZO65" s="15"/>
      <c r="UZP65" s="15"/>
      <c r="UZQ65" s="15"/>
      <c r="UZR65" s="15"/>
      <c r="UZS65" s="15"/>
      <c r="UZT65" s="15"/>
      <c r="UZU65" s="15"/>
      <c r="UZV65" s="15"/>
      <c r="UZW65" s="15"/>
      <c r="UZX65" s="15"/>
      <c r="UZY65" s="15"/>
      <c r="UZZ65" s="15"/>
      <c r="VAA65" s="15"/>
      <c r="VAB65" s="15"/>
      <c r="VAC65" s="15"/>
      <c r="VAD65" s="15"/>
      <c r="VAE65" s="15"/>
      <c r="VAF65" s="15"/>
      <c r="VAG65" s="15"/>
      <c r="VAH65" s="15"/>
      <c r="VAI65" s="15"/>
      <c r="VAJ65" s="15"/>
      <c r="VAK65" s="15"/>
      <c r="VAL65" s="15"/>
      <c r="VAM65" s="15"/>
      <c r="VAN65" s="15"/>
      <c r="VAO65" s="15"/>
      <c r="VAP65" s="15"/>
      <c r="VAQ65" s="15"/>
      <c r="VAR65" s="15"/>
      <c r="VAS65" s="15"/>
      <c r="VAT65" s="15"/>
      <c r="VAU65" s="15"/>
      <c r="VAV65" s="15"/>
      <c r="VAW65" s="15"/>
      <c r="VAX65" s="15"/>
      <c r="VAY65" s="15"/>
      <c r="VAZ65" s="15"/>
      <c r="VBA65" s="15"/>
      <c r="VBB65" s="15"/>
      <c r="VBC65" s="15"/>
      <c r="VBD65" s="15"/>
      <c r="VBE65" s="15"/>
      <c r="VBF65" s="15"/>
      <c r="VBG65" s="15"/>
      <c r="VBH65" s="15"/>
      <c r="VBI65" s="15"/>
      <c r="VBJ65" s="15"/>
      <c r="VBK65" s="15"/>
      <c r="VBL65" s="15"/>
      <c r="VBM65" s="15"/>
      <c r="VBN65" s="15"/>
      <c r="VBO65" s="15"/>
      <c r="VBP65" s="15"/>
      <c r="VBQ65" s="15"/>
      <c r="VBR65" s="15"/>
      <c r="VBS65" s="15"/>
      <c r="VBT65" s="15"/>
      <c r="VBU65" s="15"/>
      <c r="VBV65" s="15"/>
      <c r="VBW65" s="15"/>
      <c r="VBX65" s="15"/>
      <c r="VBY65" s="15"/>
      <c r="VBZ65" s="15"/>
      <c r="VCA65" s="15"/>
      <c r="VCB65" s="15"/>
      <c r="VCC65" s="15"/>
      <c r="VCD65" s="15"/>
      <c r="VCE65" s="15"/>
      <c r="VCF65" s="15"/>
      <c r="VCG65" s="15"/>
      <c r="VCH65" s="15"/>
      <c r="VCI65" s="15"/>
      <c r="VCJ65" s="15"/>
      <c r="VCK65" s="15"/>
      <c r="VCL65" s="15"/>
      <c r="VCM65" s="15"/>
      <c r="VCN65" s="15"/>
      <c r="VCO65" s="15"/>
      <c r="VCP65" s="15"/>
      <c r="VCQ65" s="15"/>
      <c r="VCR65" s="15"/>
      <c r="VCS65" s="15"/>
      <c r="VCT65" s="15"/>
      <c r="VCU65" s="15"/>
      <c r="VCV65" s="15"/>
      <c r="VCW65" s="15"/>
      <c r="VCX65" s="15"/>
      <c r="VCY65" s="15"/>
      <c r="VCZ65" s="15"/>
      <c r="VDA65" s="15"/>
      <c r="VDB65" s="15"/>
      <c r="VDC65" s="15"/>
      <c r="VDD65" s="15"/>
      <c r="VDE65" s="15"/>
      <c r="VDF65" s="15"/>
      <c r="VDG65" s="15"/>
      <c r="VDH65" s="15"/>
      <c r="VDI65" s="15"/>
      <c r="VDJ65" s="15"/>
      <c r="VDK65" s="15"/>
      <c r="VDL65" s="15"/>
      <c r="VDM65" s="15"/>
      <c r="VDN65" s="15"/>
      <c r="VDO65" s="15"/>
      <c r="VDP65" s="15"/>
      <c r="VDQ65" s="15"/>
      <c r="VDR65" s="15"/>
      <c r="VDS65" s="15"/>
      <c r="VDT65" s="15"/>
      <c r="VDU65" s="15"/>
      <c r="VDV65" s="15"/>
      <c r="VDW65" s="15"/>
      <c r="VDX65" s="15"/>
      <c r="VDY65" s="15"/>
      <c r="VDZ65" s="15"/>
      <c r="VEA65" s="15"/>
      <c r="VEB65" s="15"/>
      <c r="VEC65" s="15"/>
      <c r="VED65" s="15"/>
      <c r="VEE65" s="15"/>
      <c r="VEF65" s="15"/>
      <c r="VEG65" s="15"/>
      <c r="VEH65" s="15"/>
      <c r="VEI65" s="15"/>
      <c r="VEJ65" s="15"/>
      <c r="VEK65" s="15"/>
      <c r="VEL65" s="15"/>
      <c r="VEM65" s="15"/>
      <c r="VEN65" s="15"/>
      <c r="VEO65" s="15"/>
      <c r="VEP65" s="15"/>
      <c r="VEQ65" s="15"/>
      <c r="VER65" s="15"/>
      <c r="VES65" s="15"/>
      <c r="VET65" s="15"/>
      <c r="VEU65" s="15"/>
      <c r="VEV65" s="15"/>
      <c r="VEW65" s="15"/>
      <c r="VEX65" s="15"/>
      <c r="VEY65" s="15"/>
      <c r="VEZ65" s="15"/>
      <c r="VFA65" s="15"/>
      <c r="VFB65" s="15"/>
      <c r="VFC65" s="15"/>
      <c r="VFD65" s="15"/>
      <c r="VFE65" s="15"/>
      <c r="VFF65" s="15"/>
      <c r="VFG65" s="15"/>
      <c r="VFH65" s="15"/>
      <c r="VFI65" s="15"/>
      <c r="VFJ65" s="15"/>
      <c r="VFK65" s="15"/>
      <c r="VFL65" s="15"/>
      <c r="VFM65" s="15"/>
      <c r="VFN65" s="15"/>
      <c r="VFO65" s="15"/>
      <c r="VFP65" s="15"/>
      <c r="VFQ65" s="15"/>
      <c r="VFR65" s="15"/>
      <c r="VFS65" s="15"/>
      <c r="VFT65" s="15"/>
      <c r="VFU65" s="15"/>
      <c r="VFV65" s="15"/>
      <c r="VFW65" s="15"/>
      <c r="VFX65" s="15"/>
      <c r="VFY65" s="15"/>
      <c r="VFZ65" s="15"/>
      <c r="VGA65" s="15"/>
      <c r="VGB65" s="15"/>
      <c r="VGC65" s="15"/>
      <c r="VGD65" s="15"/>
      <c r="VGE65" s="15"/>
      <c r="VGF65" s="15"/>
      <c r="VGG65" s="15"/>
      <c r="VGH65" s="15"/>
      <c r="VGI65" s="15"/>
      <c r="VGJ65" s="15"/>
      <c r="VGK65" s="15"/>
      <c r="VGL65" s="15"/>
      <c r="VGM65" s="15"/>
      <c r="VGN65" s="15"/>
      <c r="VGO65" s="15"/>
      <c r="VGP65" s="15"/>
      <c r="VGQ65" s="15"/>
      <c r="VGR65" s="15"/>
      <c r="VGS65" s="15"/>
      <c r="VGT65" s="15"/>
      <c r="VGU65" s="15"/>
      <c r="VGV65" s="15"/>
      <c r="VGW65" s="15"/>
      <c r="VGX65" s="15"/>
      <c r="VGY65" s="15"/>
      <c r="VGZ65" s="15"/>
      <c r="VHA65" s="15"/>
      <c r="VHB65" s="15"/>
      <c r="VHC65" s="15"/>
      <c r="VHD65" s="15"/>
      <c r="VHE65" s="15"/>
      <c r="VHF65" s="15"/>
      <c r="VHG65" s="15"/>
      <c r="VHH65" s="15"/>
      <c r="VHI65" s="15"/>
      <c r="VHJ65" s="15"/>
      <c r="VHK65" s="15"/>
      <c r="VHL65" s="15"/>
      <c r="VHM65" s="15"/>
      <c r="VHN65" s="15"/>
      <c r="VHO65" s="15"/>
      <c r="VHP65" s="15"/>
      <c r="VHQ65" s="15"/>
      <c r="VHR65" s="15"/>
      <c r="VHS65" s="15"/>
      <c r="VHT65" s="15"/>
      <c r="VHU65" s="15"/>
      <c r="VHV65" s="15"/>
      <c r="VHW65" s="15"/>
      <c r="VHX65" s="15"/>
      <c r="VHY65" s="15"/>
      <c r="VHZ65" s="15"/>
      <c r="VIA65" s="15"/>
      <c r="VIB65" s="15"/>
      <c r="VIC65" s="15"/>
      <c r="VID65" s="15"/>
      <c r="VIE65" s="15"/>
      <c r="VIF65" s="15"/>
      <c r="VIG65" s="15"/>
      <c r="VIH65" s="15"/>
      <c r="VII65" s="15"/>
      <c r="VIJ65" s="15"/>
      <c r="VIK65" s="15"/>
      <c r="VIL65" s="15"/>
      <c r="VIM65" s="15"/>
      <c r="VIN65" s="15"/>
      <c r="VIO65" s="15"/>
      <c r="VIP65" s="15"/>
      <c r="VIQ65" s="15"/>
      <c r="VIR65" s="15"/>
      <c r="VIS65" s="15"/>
      <c r="VIT65" s="15"/>
      <c r="VIU65" s="15"/>
      <c r="VIV65" s="15"/>
      <c r="VIW65" s="15"/>
      <c r="VIX65" s="15"/>
      <c r="VIY65" s="15"/>
      <c r="VIZ65" s="15"/>
      <c r="VJA65" s="15"/>
      <c r="VJB65" s="15"/>
      <c r="VJC65" s="15"/>
      <c r="VJD65" s="15"/>
      <c r="VJE65" s="15"/>
      <c r="VJF65" s="15"/>
      <c r="VJG65" s="15"/>
      <c r="VJH65" s="15"/>
      <c r="VJI65" s="15"/>
      <c r="VJJ65" s="15"/>
      <c r="VJK65" s="15"/>
      <c r="VJL65" s="15"/>
      <c r="VJM65" s="15"/>
      <c r="VJN65" s="15"/>
      <c r="VJO65" s="15"/>
      <c r="VJP65" s="15"/>
      <c r="VJQ65" s="15"/>
      <c r="VJR65" s="15"/>
      <c r="VJS65" s="15"/>
      <c r="VJT65" s="15"/>
      <c r="VJU65" s="15"/>
      <c r="VJV65" s="15"/>
      <c r="VJW65" s="15"/>
      <c r="VJX65" s="15"/>
      <c r="VJY65" s="15"/>
      <c r="VJZ65" s="15"/>
      <c r="VKA65" s="15"/>
      <c r="VKB65" s="15"/>
      <c r="VKC65" s="15"/>
      <c r="VKD65" s="15"/>
      <c r="VKE65" s="15"/>
      <c r="VKF65" s="15"/>
      <c r="VKG65" s="15"/>
      <c r="VKH65" s="15"/>
      <c r="VKI65" s="15"/>
      <c r="VKJ65" s="15"/>
      <c r="VKK65" s="15"/>
      <c r="VKL65" s="15"/>
      <c r="VKM65" s="15"/>
      <c r="VKN65" s="15"/>
      <c r="VKO65" s="15"/>
      <c r="VKP65" s="15"/>
      <c r="VKQ65" s="15"/>
      <c r="VKR65" s="15"/>
      <c r="VKS65" s="15"/>
      <c r="VKT65" s="15"/>
      <c r="VKU65" s="15"/>
      <c r="VKV65" s="15"/>
      <c r="VKW65" s="15"/>
      <c r="VKX65" s="15"/>
      <c r="VKY65" s="15"/>
      <c r="VKZ65" s="15"/>
      <c r="VLA65" s="15"/>
      <c r="VLB65" s="15"/>
      <c r="VLC65" s="15"/>
      <c r="VLD65" s="15"/>
      <c r="VLE65" s="15"/>
      <c r="VLF65" s="15"/>
      <c r="VLG65" s="15"/>
      <c r="VLH65" s="15"/>
      <c r="VLI65" s="15"/>
      <c r="VLJ65" s="15"/>
      <c r="VLK65" s="15"/>
      <c r="VLL65" s="15"/>
      <c r="VLM65" s="15"/>
      <c r="VLN65" s="15"/>
      <c r="VLO65" s="15"/>
      <c r="VLP65" s="15"/>
      <c r="VLQ65" s="15"/>
      <c r="VLR65" s="15"/>
      <c r="VLS65" s="15"/>
      <c r="VLT65" s="15"/>
      <c r="VLU65" s="15"/>
      <c r="VLV65" s="15"/>
      <c r="VLW65" s="15"/>
      <c r="VLX65" s="15"/>
      <c r="VLY65" s="15"/>
      <c r="VLZ65" s="15"/>
      <c r="VMA65" s="15"/>
      <c r="VMB65" s="15"/>
      <c r="VMC65" s="15"/>
      <c r="VMD65" s="15"/>
      <c r="VME65" s="15"/>
      <c r="VMF65" s="15"/>
      <c r="VMG65" s="15"/>
      <c r="VMH65" s="15"/>
      <c r="VMI65" s="15"/>
      <c r="VMJ65" s="15"/>
      <c r="VMK65" s="15"/>
      <c r="VML65" s="15"/>
      <c r="VMM65" s="15"/>
      <c r="VMN65" s="15"/>
      <c r="VMO65" s="15"/>
      <c r="VMP65" s="15"/>
      <c r="VMQ65" s="15"/>
      <c r="VMR65" s="15"/>
      <c r="VMS65" s="15"/>
      <c r="VMT65" s="15"/>
      <c r="VMU65" s="15"/>
      <c r="VMV65" s="15"/>
      <c r="VMW65" s="15"/>
      <c r="VMX65" s="15"/>
      <c r="VMY65" s="15"/>
      <c r="VMZ65" s="15"/>
      <c r="VNA65" s="15"/>
      <c r="VNB65" s="15"/>
      <c r="VNC65" s="15"/>
      <c r="VND65" s="15"/>
      <c r="VNE65" s="15"/>
      <c r="VNF65" s="15"/>
      <c r="VNG65" s="15"/>
      <c r="VNH65" s="15"/>
      <c r="VNI65" s="15"/>
      <c r="VNJ65" s="15"/>
      <c r="VNK65" s="15"/>
      <c r="VNL65" s="15"/>
      <c r="VNM65" s="15"/>
      <c r="VNN65" s="15"/>
      <c r="VNO65" s="15"/>
      <c r="VNP65" s="15"/>
      <c r="VNQ65" s="15"/>
      <c r="VNR65" s="15"/>
      <c r="VNS65" s="15"/>
      <c r="VNT65" s="15"/>
      <c r="VNU65" s="15"/>
      <c r="VNV65" s="15"/>
      <c r="VNW65" s="15"/>
      <c r="VNX65" s="15"/>
      <c r="VNY65" s="15"/>
      <c r="VNZ65" s="15"/>
      <c r="VOA65" s="15"/>
      <c r="VOB65" s="15"/>
      <c r="VOC65" s="15"/>
      <c r="VOD65" s="15"/>
      <c r="VOE65" s="15"/>
      <c r="VOF65" s="15"/>
      <c r="VOG65" s="15"/>
      <c r="VOH65" s="15"/>
      <c r="VOI65" s="15"/>
      <c r="VOJ65" s="15"/>
      <c r="VOK65" s="15"/>
      <c r="VOL65" s="15"/>
      <c r="VOM65" s="15"/>
      <c r="VON65" s="15"/>
      <c r="VOO65" s="15"/>
      <c r="VOP65" s="15"/>
      <c r="VOQ65" s="15"/>
      <c r="VOR65" s="15"/>
      <c r="VOS65" s="15"/>
      <c r="VOT65" s="15"/>
      <c r="VOU65" s="15"/>
      <c r="VOV65" s="15"/>
      <c r="VOW65" s="15"/>
      <c r="VOX65" s="15"/>
      <c r="VOY65" s="15"/>
      <c r="VOZ65" s="15"/>
      <c r="VPA65" s="15"/>
      <c r="VPB65" s="15"/>
      <c r="VPC65" s="15"/>
      <c r="VPD65" s="15"/>
      <c r="VPE65" s="15"/>
      <c r="VPF65" s="15"/>
      <c r="VPG65" s="15"/>
      <c r="VPH65" s="15"/>
      <c r="VPI65" s="15"/>
      <c r="VPJ65" s="15"/>
      <c r="VPK65" s="15"/>
      <c r="VPL65" s="15"/>
      <c r="VPM65" s="15"/>
      <c r="VPN65" s="15"/>
      <c r="VPO65" s="15"/>
      <c r="VPP65" s="15"/>
      <c r="VPQ65" s="15"/>
      <c r="VPR65" s="15"/>
      <c r="VPS65" s="15"/>
      <c r="VPT65" s="15"/>
      <c r="VPU65" s="15"/>
      <c r="VPV65" s="15"/>
      <c r="VPW65" s="15"/>
      <c r="VPX65" s="15"/>
      <c r="VPY65" s="15"/>
      <c r="VPZ65" s="15"/>
      <c r="VQA65" s="15"/>
      <c r="VQB65" s="15"/>
      <c r="VQC65" s="15"/>
      <c r="VQD65" s="15"/>
      <c r="VQE65" s="15"/>
      <c r="VQF65" s="15"/>
      <c r="VQG65" s="15"/>
      <c r="VQH65" s="15"/>
      <c r="VQI65" s="15"/>
      <c r="VQJ65" s="15"/>
      <c r="VQK65" s="15"/>
      <c r="VQL65" s="15"/>
      <c r="VQM65" s="15"/>
      <c r="VQN65" s="15"/>
      <c r="VQO65" s="15"/>
      <c r="VQP65" s="15"/>
      <c r="VQQ65" s="15"/>
      <c r="VQR65" s="15"/>
      <c r="VQS65" s="15"/>
      <c r="VQT65" s="15"/>
      <c r="VQU65" s="15"/>
      <c r="VQV65" s="15"/>
      <c r="VQW65" s="15"/>
      <c r="VQX65" s="15"/>
      <c r="VQY65" s="15"/>
      <c r="VQZ65" s="15"/>
      <c r="VRA65" s="15"/>
      <c r="VRB65" s="15"/>
      <c r="VRC65" s="15"/>
      <c r="VRD65" s="15"/>
      <c r="VRE65" s="15"/>
      <c r="VRF65" s="15"/>
      <c r="VRG65" s="15"/>
      <c r="VRH65" s="15"/>
      <c r="VRI65" s="15"/>
      <c r="VRJ65" s="15"/>
      <c r="VRK65" s="15"/>
      <c r="VRL65" s="15"/>
      <c r="VRM65" s="15"/>
      <c r="VRN65" s="15"/>
      <c r="VRO65" s="15"/>
      <c r="VRP65" s="15"/>
      <c r="VRQ65" s="15"/>
      <c r="VRR65" s="15"/>
      <c r="VRS65" s="15"/>
      <c r="VRT65" s="15"/>
      <c r="VRU65" s="15"/>
      <c r="VRV65" s="15"/>
      <c r="VRW65" s="15"/>
      <c r="VRX65" s="15"/>
      <c r="VRY65" s="15"/>
      <c r="VRZ65" s="15"/>
      <c r="VSA65" s="15"/>
      <c r="VSB65" s="15"/>
      <c r="VSC65" s="15"/>
      <c r="VSD65" s="15"/>
      <c r="VSE65" s="15"/>
      <c r="VSF65" s="15"/>
      <c r="VSG65" s="15"/>
      <c r="VSH65" s="15"/>
      <c r="VSI65" s="15"/>
      <c r="VSJ65" s="15"/>
      <c r="VSK65" s="15"/>
      <c r="VSL65" s="15"/>
      <c r="VSM65" s="15"/>
      <c r="VSN65" s="15"/>
      <c r="VSO65" s="15"/>
      <c r="VSP65" s="15"/>
      <c r="VSQ65" s="15"/>
      <c r="VSR65" s="15"/>
      <c r="VSS65" s="15"/>
      <c r="VST65" s="15"/>
      <c r="VSU65" s="15"/>
      <c r="VSV65" s="15"/>
      <c r="VSW65" s="15"/>
      <c r="VSX65" s="15"/>
      <c r="VSY65" s="15"/>
      <c r="VSZ65" s="15"/>
      <c r="VTA65" s="15"/>
      <c r="VTB65" s="15"/>
      <c r="VTC65" s="15"/>
      <c r="VTD65" s="15"/>
      <c r="VTE65" s="15"/>
      <c r="VTF65" s="15"/>
      <c r="VTG65" s="15"/>
      <c r="VTH65" s="15"/>
      <c r="VTI65" s="15"/>
      <c r="VTJ65" s="15"/>
      <c r="VTK65" s="15"/>
      <c r="VTL65" s="15"/>
      <c r="VTM65" s="15"/>
      <c r="VTN65" s="15"/>
      <c r="VTO65" s="15"/>
      <c r="VTP65" s="15"/>
      <c r="VTQ65" s="15"/>
      <c r="VTR65" s="15"/>
      <c r="VTS65" s="15"/>
      <c r="VTT65" s="15"/>
      <c r="VTU65" s="15"/>
      <c r="VTV65" s="15"/>
      <c r="VTW65" s="15"/>
      <c r="VTX65" s="15"/>
      <c r="VTY65" s="15"/>
      <c r="VTZ65" s="15"/>
      <c r="VUA65" s="15"/>
      <c r="VUB65" s="15"/>
      <c r="VUC65" s="15"/>
      <c r="VUD65" s="15"/>
      <c r="VUE65" s="15"/>
      <c r="VUF65" s="15"/>
      <c r="VUG65" s="15"/>
      <c r="VUH65" s="15"/>
      <c r="VUI65" s="15"/>
      <c r="VUJ65" s="15"/>
      <c r="VUK65" s="15"/>
      <c r="VUL65" s="15"/>
      <c r="VUM65" s="15"/>
      <c r="VUN65" s="15"/>
      <c r="VUO65" s="15"/>
      <c r="VUP65" s="15"/>
      <c r="VUQ65" s="15"/>
      <c r="VUR65" s="15"/>
      <c r="VUS65" s="15"/>
      <c r="VUT65" s="15"/>
      <c r="VUU65" s="15"/>
      <c r="VUV65" s="15"/>
      <c r="VUW65" s="15"/>
      <c r="VUX65" s="15"/>
      <c r="VUY65" s="15"/>
      <c r="VUZ65" s="15"/>
      <c r="VVA65" s="15"/>
      <c r="VVB65" s="15"/>
      <c r="VVC65" s="15"/>
      <c r="VVD65" s="15"/>
      <c r="VVE65" s="15"/>
      <c r="VVF65" s="15"/>
      <c r="VVG65" s="15"/>
      <c r="VVH65" s="15"/>
      <c r="VVI65" s="15"/>
      <c r="VVJ65" s="15"/>
      <c r="VVK65" s="15"/>
      <c r="VVL65" s="15"/>
      <c r="VVM65" s="15"/>
      <c r="VVN65" s="15"/>
      <c r="VVO65" s="15"/>
      <c r="VVP65" s="15"/>
      <c r="VVQ65" s="15"/>
      <c r="VVR65" s="15"/>
      <c r="VVS65" s="15"/>
      <c r="VVT65" s="15"/>
      <c r="VVU65" s="15"/>
      <c r="VVV65" s="15"/>
      <c r="VVW65" s="15"/>
      <c r="VVX65" s="15"/>
      <c r="VVY65" s="15"/>
      <c r="VVZ65" s="15"/>
      <c r="VWA65" s="15"/>
      <c r="VWB65" s="15"/>
      <c r="VWC65" s="15"/>
      <c r="VWD65" s="15"/>
      <c r="VWE65" s="15"/>
      <c r="VWF65" s="15"/>
      <c r="VWG65" s="15"/>
      <c r="VWH65" s="15"/>
      <c r="VWI65" s="15"/>
      <c r="VWJ65" s="15"/>
      <c r="VWK65" s="15"/>
      <c r="VWL65" s="15"/>
      <c r="VWM65" s="15"/>
      <c r="VWN65" s="15"/>
      <c r="VWO65" s="15"/>
      <c r="VWP65" s="15"/>
      <c r="VWQ65" s="15"/>
      <c r="VWR65" s="15"/>
      <c r="VWS65" s="15"/>
      <c r="VWT65" s="15"/>
      <c r="VWU65" s="15"/>
      <c r="VWV65" s="15"/>
      <c r="VWW65" s="15"/>
      <c r="VWX65" s="15"/>
      <c r="VWY65" s="15"/>
      <c r="VWZ65" s="15"/>
      <c r="VXA65" s="15"/>
      <c r="VXB65" s="15"/>
      <c r="VXC65" s="15"/>
      <c r="VXD65" s="15"/>
      <c r="VXE65" s="15"/>
      <c r="VXF65" s="15"/>
      <c r="VXG65" s="15"/>
      <c r="VXH65" s="15"/>
      <c r="VXI65" s="15"/>
      <c r="VXJ65" s="15"/>
      <c r="VXK65" s="15"/>
      <c r="VXL65" s="15"/>
      <c r="VXM65" s="15"/>
      <c r="VXN65" s="15"/>
      <c r="VXO65" s="15"/>
      <c r="VXP65" s="15"/>
      <c r="VXQ65" s="15"/>
      <c r="VXR65" s="15"/>
      <c r="VXS65" s="15"/>
      <c r="VXT65" s="15"/>
      <c r="VXU65" s="15"/>
      <c r="VXV65" s="15"/>
      <c r="VXW65" s="15"/>
      <c r="VXX65" s="15"/>
      <c r="VXY65" s="15"/>
      <c r="VXZ65" s="15"/>
      <c r="VYA65" s="15"/>
      <c r="VYB65" s="15"/>
      <c r="VYC65" s="15"/>
      <c r="VYD65" s="15"/>
      <c r="VYE65" s="15"/>
      <c r="VYF65" s="15"/>
      <c r="VYG65" s="15"/>
      <c r="VYH65" s="15"/>
      <c r="VYI65" s="15"/>
      <c r="VYJ65" s="15"/>
      <c r="VYK65" s="15"/>
      <c r="VYL65" s="15"/>
      <c r="VYM65" s="15"/>
      <c r="VYN65" s="15"/>
      <c r="VYO65" s="15"/>
      <c r="VYP65" s="15"/>
      <c r="VYQ65" s="15"/>
      <c r="VYR65" s="15"/>
      <c r="VYS65" s="15"/>
      <c r="VYT65" s="15"/>
      <c r="VYU65" s="15"/>
      <c r="VYV65" s="15"/>
      <c r="VYW65" s="15"/>
      <c r="VYX65" s="15"/>
      <c r="VYY65" s="15"/>
      <c r="VYZ65" s="15"/>
      <c r="VZA65" s="15"/>
      <c r="VZB65" s="15"/>
      <c r="VZC65" s="15"/>
      <c r="VZD65" s="15"/>
      <c r="VZE65" s="15"/>
      <c r="VZF65" s="15"/>
      <c r="VZG65" s="15"/>
      <c r="VZH65" s="15"/>
      <c r="VZI65" s="15"/>
      <c r="VZJ65" s="15"/>
      <c r="VZK65" s="15"/>
      <c r="VZL65" s="15"/>
      <c r="VZM65" s="15"/>
      <c r="VZN65" s="15"/>
      <c r="VZO65" s="15"/>
      <c r="VZP65" s="15"/>
      <c r="VZQ65" s="15"/>
      <c r="VZR65" s="15"/>
      <c r="VZS65" s="15"/>
      <c r="VZT65" s="15"/>
      <c r="VZU65" s="15"/>
      <c r="VZV65" s="15"/>
      <c r="VZW65" s="15"/>
      <c r="VZX65" s="15"/>
      <c r="VZY65" s="15"/>
      <c r="VZZ65" s="15"/>
      <c r="WAA65" s="15"/>
      <c r="WAB65" s="15"/>
      <c r="WAC65" s="15"/>
      <c r="WAD65" s="15"/>
      <c r="WAE65" s="15"/>
      <c r="WAF65" s="15"/>
      <c r="WAG65" s="15"/>
      <c r="WAH65" s="15"/>
      <c r="WAI65" s="15"/>
      <c r="WAJ65" s="15"/>
      <c r="WAK65" s="15"/>
      <c r="WAL65" s="15"/>
      <c r="WAM65" s="15"/>
      <c r="WAN65" s="15"/>
      <c r="WAO65" s="15"/>
      <c r="WAP65" s="15"/>
      <c r="WAQ65" s="15"/>
      <c r="WAR65" s="15"/>
      <c r="WAS65" s="15"/>
      <c r="WAT65" s="15"/>
      <c r="WAU65" s="15"/>
      <c r="WAV65" s="15"/>
      <c r="WAW65" s="15"/>
      <c r="WAX65" s="15"/>
      <c r="WAY65" s="15"/>
      <c r="WAZ65" s="15"/>
      <c r="WBA65" s="15"/>
      <c r="WBB65" s="15"/>
      <c r="WBC65" s="15"/>
      <c r="WBD65" s="15"/>
      <c r="WBE65" s="15"/>
      <c r="WBF65" s="15"/>
      <c r="WBG65" s="15"/>
      <c r="WBH65" s="15"/>
      <c r="WBI65" s="15"/>
      <c r="WBJ65" s="15"/>
      <c r="WBK65" s="15"/>
      <c r="WBL65" s="15"/>
      <c r="WBM65" s="15"/>
      <c r="WBN65" s="15"/>
      <c r="WBO65" s="15"/>
      <c r="WBP65" s="15"/>
      <c r="WBQ65" s="15"/>
      <c r="WBR65" s="15"/>
      <c r="WBS65" s="15"/>
      <c r="WBT65" s="15"/>
      <c r="WBU65" s="15"/>
      <c r="WBV65" s="15"/>
      <c r="WBW65" s="15"/>
      <c r="WBX65" s="15"/>
      <c r="WBY65" s="15"/>
      <c r="WBZ65" s="15"/>
      <c r="WCA65" s="15"/>
      <c r="WCB65" s="15"/>
      <c r="WCC65" s="15"/>
      <c r="WCD65" s="15"/>
      <c r="WCE65" s="15"/>
      <c r="WCF65" s="15"/>
      <c r="WCG65" s="15"/>
      <c r="WCH65" s="15"/>
      <c r="WCI65" s="15"/>
      <c r="WCJ65" s="15"/>
      <c r="WCK65" s="15"/>
      <c r="WCL65" s="15"/>
      <c r="WCM65" s="15"/>
      <c r="WCN65" s="15"/>
      <c r="WCO65" s="15"/>
      <c r="WCP65" s="15"/>
      <c r="WCQ65" s="15"/>
      <c r="WCR65" s="15"/>
      <c r="WCS65" s="15"/>
      <c r="WCT65" s="15"/>
      <c r="WCU65" s="15"/>
      <c r="WCV65" s="15"/>
      <c r="WCW65" s="15"/>
      <c r="WCX65" s="15"/>
      <c r="WCY65" s="15"/>
      <c r="WCZ65" s="15"/>
      <c r="WDA65" s="15"/>
      <c r="WDB65" s="15"/>
      <c r="WDC65" s="15"/>
      <c r="WDD65" s="15"/>
      <c r="WDE65" s="15"/>
      <c r="WDF65" s="15"/>
      <c r="WDG65" s="15"/>
      <c r="WDH65" s="15"/>
      <c r="WDI65" s="15"/>
      <c r="WDJ65" s="15"/>
      <c r="WDK65" s="15"/>
      <c r="WDL65" s="15"/>
      <c r="WDM65" s="15"/>
      <c r="WDN65" s="15"/>
      <c r="WDO65" s="15"/>
      <c r="WDP65" s="15"/>
      <c r="WDQ65" s="15"/>
      <c r="WDR65" s="15"/>
      <c r="WDS65" s="15"/>
      <c r="WDT65" s="15"/>
      <c r="WDU65" s="15"/>
      <c r="WDV65" s="15"/>
      <c r="WDW65" s="15"/>
      <c r="WDX65" s="15"/>
      <c r="WDY65" s="15"/>
      <c r="WDZ65" s="15"/>
      <c r="WEA65" s="15"/>
      <c r="WEB65" s="15"/>
      <c r="WEC65" s="15"/>
      <c r="WED65" s="15"/>
      <c r="WEE65" s="15"/>
      <c r="WEF65" s="15"/>
      <c r="WEG65" s="15"/>
      <c r="WEH65" s="15"/>
      <c r="WEI65" s="15"/>
      <c r="WEJ65" s="15"/>
      <c r="WEK65" s="15"/>
      <c r="WEL65" s="15"/>
      <c r="WEM65" s="15"/>
      <c r="WEN65" s="15"/>
      <c r="WEO65" s="15"/>
      <c r="WEP65" s="15"/>
      <c r="WEQ65" s="15"/>
      <c r="WER65" s="15"/>
      <c r="WES65" s="15"/>
      <c r="WET65" s="15"/>
      <c r="WEU65" s="15"/>
      <c r="WEV65" s="15"/>
      <c r="WEW65" s="15"/>
      <c r="WEX65" s="15"/>
      <c r="WEY65" s="15"/>
      <c r="WEZ65" s="15"/>
      <c r="WFA65" s="15"/>
      <c r="WFB65" s="15"/>
      <c r="WFC65" s="15"/>
      <c r="WFD65" s="15"/>
      <c r="WFE65" s="15"/>
      <c r="WFF65" s="15"/>
      <c r="WFG65" s="15"/>
      <c r="WFH65" s="15"/>
      <c r="WFI65" s="15"/>
      <c r="WFJ65" s="15"/>
      <c r="WFK65" s="15"/>
      <c r="WFL65" s="15"/>
      <c r="WFM65" s="15"/>
      <c r="WFN65" s="15"/>
      <c r="WFO65" s="15"/>
      <c r="WFP65" s="15"/>
      <c r="WFQ65" s="15"/>
      <c r="WFR65" s="15"/>
      <c r="WFS65" s="15"/>
      <c r="WFT65" s="15"/>
      <c r="WFU65" s="15"/>
      <c r="WFV65" s="15"/>
      <c r="WFW65" s="15"/>
      <c r="WFX65" s="15"/>
      <c r="WFY65" s="15"/>
      <c r="WFZ65" s="15"/>
      <c r="WGA65" s="15"/>
      <c r="WGB65" s="15"/>
      <c r="WGC65" s="15"/>
      <c r="WGD65" s="15"/>
      <c r="WGE65" s="15"/>
      <c r="WGF65" s="15"/>
      <c r="WGG65" s="15"/>
      <c r="WGH65" s="15"/>
      <c r="WGI65" s="15"/>
      <c r="WGJ65" s="15"/>
      <c r="WGK65" s="15"/>
      <c r="WGL65" s="15"/>
      <c r="WGM65" s="15"/>
      <c r="WGN65" s="15"/>
      <c r="WGO65" s="15"/>
      <c r="WGP65" s="15"/>
      <c r="WGQ65" s="15"/>
      <c r="WGR65" s="15"/>
      <c r="WGS65" s="15"/>
      <c r="WGT65" s="15"/>
      <c r="WGU65" s="15"/>
      <c r="WGV65" s="15"/>
      <c r="WGW65" s="15"/>
      <c r="WGX65" s="15"/>
      <c r="WGY65" s="15"/>
      <c r="WGZ65" s="15"/>
      <c r="WHA65" s="15"/>
      <c r="WHB65" s="15"/>
      <c r="WHC65" s="15"/>
      <c r="WHD65" s="15"/>
      <c r="WHE65" s="15"/>
      <c r="WHF65" s="15"/>
      <c r="WHG65" s="15"/>
      <c r="WHH65" s="15"/>
      <c r="WHI65" s="15"/>
      <c r="WHJ65" s="15"/>
      <c r="WHK65" s="15"/>
      <c r="WHL65" s="15"/>
      <c r="WHM65" s="15"/>
      <c r="WHN65" s="15"/>
      <c r="WHO65" s="15"/>
      <c r="WHP65" s="15"/>
      <c r="WHQ65" s="15"/>
      <c r="WHR65" s="15"/>
      <c r="WHS65" s="15"/>
      <c r="WHT65" s="15"/>
      <c r="WHU65" s="15"/>
      <c r="WHV65" s="15"/>
      <c r="WHW65" s="15"/>
      <c r="WHX65" s="15"/>
      <c r="WHY65" s="15"/>
      <c r="WHZ65" s="15"/>
      <c r="WIA65" s="15"/>
      <c r="WIB65" s="15"/>
      <c r="WIC65" s="15"/>
      <c r="WID65" s="15"/>
      <c r="WIE65" s="15"/>
      <c r="WIF65" s="15"/>
      <c r="WIG65" s="15"/>
      <c r="WIH65" s="15"/>
      <c r="WII65" s="15"/>
      <c r="WIJ65" s="15"/>
      <c r="WIK65" s="15"/>
      <c r="WIL65" s="15"/>
      <c r="WIM65" s="15"/>
      <c r="WIN65" s="15"/>
      <c r="WIO65" s="15"/>
      <c r="WIP65" s="15"/>
      <c r="WIQ65" s="15"/>
      <c r="WIR65" s="15"/>
      <c r="WIS65" s="15"/>
      <c r="WIT65" s="15"/>
      <c r="WIU65" s="15"/>
      <c r="WIV65" s="15"/>
      <c r="WIW65" s="15"/>
      <c r="WIX65" s="15"/>
      <c r="WIY65" s="15"/>
      <c r="WIZ65" s="15"/>
      <c r="WJA65" s="15"/>
      <c r="WJB65" s="15"/>
      <c r="WJC65" s="15"/>
      <c r="WJD65" s="15"/>
      <c r="WJE65" s="15"/>
      <c r="WJF65" s="15"/>
      <c r="WJG65" s="15"/>
      <c r="WJH65" s="15"/>
      <c r="WJI65" s="15"/>
      <c r="WJJ65" s="15"/>
      <c r="WJK65" s="15"/>
      <c r="WJL65" s="15"/>
      <c r="WJM65" s="15"/>
      <c r="WJN65" s="15"/>
      <c r="WJO65" s="15"/>
      <c r="WJP65" s="15"/>
      <c r="WJQ65" s="15"/>
      <c r="WJR65" s="15"/>
      <c r="WJS65" s="15"/>
      <c r="WJT65" s="15"/>
      <c r="WJU65" s="15"/>
      <c r="WJV65" s="15"/>
      <c r="WJW65" s="15"/>
      <c r="WJX65" s="15"/>
      <c r="WJY65" s="15"/>
      <c r="WJZ65" s="15"/>
      <c r="WKA65" s="15"/>
      <c r="WKB65" s="15"/>
      <c r="WKC65" s="15"/>
      <c r="WKD65" s="15"/>
      <c r="WKE65" s="15"/>
      <c r="WKF65" s="15"/>
      <c r="WKG65" s="15"/>
      <c r="WKH65" s="15"/>
      <c r="WKI65" s="15"/>
      <c r="WKJ65" s="15"/>
      <c r="WKK65" s="15"/>
      <c r="WKL65" s="15"/>
      <c r="WKM65" s="15"/>
      <c r="WKN65" s="15"/>
      <c r="WKO65" s="15"/>
      <c r="WKP65" s="15"/>
      <c r="WKQ65" s="15"/>
      <c r="WKR65" s="15"/>
      <c r="WKS65" s="15"/>
      <c r="WKT65" s="15"/>
      <c r="WKU65" s="15"/>
      <c r="WKV65" s="15"/>
      <c r="WKW65" s="15"/>
      <c r="WKX65" s="15"/>
      <c r="WKY65" s="15"/>
      <c r="WKZ65" s="15"/>
      <c r="WLA65" s="15"/>
      <c r="WLB65" s="15"/>
      <c r="WLC65" s="15"/>
      <c r="WLD65" s="15"/>
      <c r="WLE65" s="15"/>
      <c r="WLF65" s="15"/>
      <c r="WLG65" s="15"/>
      <c r="WLH65" s="15"/>
      <c r="WLI65" s="15"/>
      <c r="WLJ65" s="15"/>
      <c r="WLK65" s="15"/>
      <c r="WLL65" s="15"/>
      <c r="WLM65" s="15"/>
      <c r="WLN65" s="15"/>
      <c r="WLO65" s="15"/>
      <c r="WLP65" s="15"/>
      <c r="WLQ65" s="15"/>
      <c r="WLR65" s="15"/>
      <c r="WLS65" s="15"/>
      <c r="WLT65" s="15"/>
      <c r="WLU65" s="15"/>
      <c r="WLV65" s="15"/>
      <c r="WLW65" s="15"/>
      <c r="WLX65" s="15"/>
      <c r="WLY65" s="15"/>
      <c r="WLZ65" s="15"/>
      <c r="WMA65" s="15"/>
      <c r="WMB65" s="15"/>
      <c r="WMC65" s="15"/>
      <c r="WMD65" s="15"/>
      <c r="WME65" s="15"/>
      <c r="WMF65" s="15"/>
      <c r="WMG65" s="15"/>
      <c r="WMH65" s="15"/>
      <c r="WMI65" s="15"/>
      <c r="WMJ65" s="15"/>
      <c r="WMK65" s="15"/>
      <c r="WML65" s="15"/>
      <c r="WMM65" s="15"/>
      <c r="WMN65" s="15"/>
      <c r="WMO65" s="15"/>
      <c r="WMP65" s="15"/>
      <c r="WMQ65" s="15"/>
      <c r="WMR65" s="15"/>
      <c r="WMS65" s="15"/>
      <c r="WMT65" s="15"/>
      <c r="WMU65" s="15"/>
      <c r="WMV65" s="15"/>
      <c r="WMW65" s="15"/>
      <c r="WMX65" s="15"/>
      <c r="WMY65" s="15"/>
      <c r="WMZ65" s="15"/>
      <c r="WNA65" s="15"/>
      <c r="WNB65" s="15"/>
      <c r="WNC65" s="15"/>
      <c r="WND65" s="15"/>
      <c r="WNE65" s="15"/>
      <c r="WNF65" s="15"/>
      <c r="WNG65" s="15"/>
      <c r="WNH65" s="15"/>
      <c r="WNI65" s="15"/>
      <c r="WNJ65" s="15"/>
      <c r="WNK65" s="15"/>
      <c r="WNL65" s="15"/>
      <c r="WNM65" s="15"/>
      <c r="WNN65" s="15"/>
      <c r="WNO65" s="15"/>
      <c r="WNP65" s="15"/>
      <c r="WNQ65" s="15"/>
      <c r="WNR65" s="15"/>
      <c r="WNS65" s="15"/>
      <c r="WNT65" s="15"/>
      <c r="WNU65" s="15"/>
      <c r="WNV65" s="15"/>
      <c r="WNW65" s="15"/>
      <c r="WNX65" s="15"/>
      <c r="WNY65" s="15"/>
      <c r="WNZ65" s="15"/>
      <c r="WOA65" s="15"/>
      <c r="WOB65" s="15"/>
      <c r="WOC65" s="15"/>
      <c r="WOD65" s="15"/>
      <c r="WOE65" s="15"/>
      <c r="WOF65" s="15"/>
      <c r="WOG65" s="15"/>
      <c r="WOH65" s="15"/>
      <c r="WOI65" s="15"/>
      <c r="WOJ65" s="15"/>
      <c r="WOK65" s="15"/>
      <c r="WOL65" s="15"/>
      <c r="WOM65" s="15"/>
      <c r="WON65" s="15"/>
      <c r="WOO65" s="15"/>
      <c r="WOP65" s="15"/>
      <c r="WOQ65" s="15"/>
      <c r="WOR65" s="15"/>
      <c r="WOS65" s="15"/>
      <c r="WOT65" s="15"/>
      <c r="WOU65" s="15"/>
      <c r="WOV65" s="15"/>
      <c r="WOW65" s="15"/>
      <c r="WOX65" s="15"/>
      <c r="WOY65" s="15"/>
      <c r="WOZ65" s="15"/>
      <c r="WPA65" s="15"/>
      <c r="WPB65" s="15"/>
      <c r="WPC65" s="15"/>
      <c r="WPD65" s="15"/>
      <c r="WPE65" s="15"/>
      <c r="WPF65" s="15"/>
      <c r="WPG65" s="15"/>
      <c r="WPH65" s="15"/>
      <c r="WPI65" s="15"/>
      <c r="WPJ65" s="15"/>
      <c r="WPK65" s="15"/>
      <c r="WPL65" s="15"/>
      <c r="WPM65" s="15"/>
      <c r="WPN65" s="15"/>
      <c r="WPO65" s="15"/>
      <c r="WPP65" s="15"/>
      <c r="WPQ65" s="15"/>
      <c r="WPR65" s="15"/>
      <c r="WPS65" s="15"/>
      <c r="WPT65" s="15"/>
      <c r="WPU65" s="15"/>
      <c r="WPV65" s="15"/>
      <c r="WPW65" s="15"/>
      <c r="WPX65" s="15"/>
      <c r="WPY65" s="15"/>
      <c r="WPZ65" s="15"/>
      <c r="WQA65" s="15"/>
      <c r="WQB65" s="15"/>
      <c r="WQC65" s="15"/>
      <c r="WQD65" s="15"/>
      <c r="WQE65" s="15"/>
      <c r="WQF65" s="15"/>
      <c r="WQG65" s="15"/>
      <c r="WQH65" s="15"/>
      <c r="WQI65" s="15"/>
      <c r="WQJ65" s="15"/>
      <c r="WQK65" s="15"/>
      <c r="WQL65" s="15"/>
      <c r="WQM65" s="15"/>
      <c r="WQN65" s="15"/>
      <c r="WQO65" s="15"/>
      <c r="WQP65" s="15"/>
      <c r="WQQ65" s="15"/>
      <c r="WQR65" s="15"/>
      <c r="WQS65" s="15"/>
      <c r="WQT65" s="15"/>
      <c r="WQU65" s="15"/>
      <c r="WQV65" s="15"/>
      <c r="WQW65" s="15"/>
      <c r="WQX65" s="15"/>
      <c r="WQY65" s="15"/>
      <c r="WQZ65" s="15"/>
      <c r="WRA65" s="15"/>
      <c r="WRB65" s="15"/>
      <c r="WRC65" s="15"/>
      <c r="WRD65" s="15"/>
      <c r="WRE65" s="15"/>
      <c r="WRF65" s="15"/>
      <c r="WRG65" s="15"/>
      <c r="WRH65" s="15"/>
      <c r="WRI65" s="15"/>
      <c r="WRJ65" s="15"/>
      <c r="WRK65" s="15"/>
      <c r="WRL65" s="15"/>
      <c r="WRM65" s="15"/>
      <c r="WRN65" s="15"/>
      <c r="WRO65" s="15"/>
      <c r="WRP65" s="15"/>
      <c r="WRQ65" s="15"/>
      <c r="WRR65" s="15"/>
      <c r="WRS65" s="15"/>
      <c r="WRT65" s="15"/>
      <c r="WRU65" s="15"/>
      <c r="WRV65" s="15"/>
      <c r="WRW65" s="15"/>
      <c r="WRX65" s="15"/>
      <c r="WRY65" s="15"/>
      <c r="WRZ65" s="15"/>
      <c r="WSA65" s="15"/>
      <c r="WSB65" s="15"/>
      <c r="WSC65" s="15"/>
      <c r="WSD65" s="15"/>
      <c r="WSE65" s="15"/>
      <c r="WSF65" s="15"/>
      <c r="WSG65" s="15"/>
      <c r="WSH65" s="15"/>
      <c r="WSI65" s="15"/>
      <c r="WSJ65" s="15"/>
      <c r="WSK65" s="15"/>
      <c r="WSL65" s="15"/>
      <c r="WSM65" s="15"/>
      <c r="WSN65" s="15"/>
      <c r="WSO65" s="15"/>
      <c r="WSP65" s="15"/>
      <c r="WSQ65" s="15"/>
      <c r="WSR65" s="15"/>
      <c r="WSS65" s="15"/>
      <c r="WST65" s="15"/>
      <c r="WSU65" s="15"/>
      <c r="WSV65" s="15"/>
      <c r="WSW65" s="15"/>
      <c r="WSX65" s="15"/>
      <c r="WSY65" s="15"/>
      <c r="WSZ65" s="15"/>
      <c r="WTA65" s="15"/>
      <c r="WTB65" s="15"/>
      <c r="WTC65" s="15"/>
      <c r="WTD65" s="15"/>
      <c r="WTE65" s="15"/>
      <c r="WTF65" s="15"/>
      <c r="WTG65" s="15"/>
      <c r="WTH65" s="15"/>
      <c r="WTI65" s="15"/>
      <c r="WTJ65" s="15"/>
      <c r="WTK65" s="15"/>
      <c r="WTL65" s="15"/>
      <c r="WTM65" s="15"/>
      <c r="WTN65" s="15"/>
      <c r="WTO65" s="15"/>
      <c r="WTP65" s="15"/>
      <c r="WTQ65" s="15"/>
      <c r="WTR65" s="15"/>
      <c r="WTS65" s="15"/>
      <c r="WTT65" s="15"/>
      <c r="WTU65" s="15"/>
      <c r="WTV65" s="15"/>
      <c r="WTW65" s="15"/>
      <c r="WTX65" s="15"/>
      <c r="WTY65" s="15"/>
      <c r="WTZ65" s="15"/>
      <c r="WUA65" s="15"/>
      <c r="WUB65" s="15"/>
      <c r="WUC65" s="15"/>
      <c r="WUD65" s="15"/>
      <c r="WUE65" s="15"/>
      <c r="WUF65" s="15"/>
      <c r="WUG65" s="15"/>
      <c r="WUH65" s="15"/>
      <c r="WUI65" s="15"/>
      <c r="WUJ65" s="15"/>
      <c r="WUK65" s="15"/>
      <c r="WUL65" s="15"/>
      <c r="WUM65" s="15"/>
      <c r="WUN65" s="15"/>
      <c r="WUO65" s="15"/>
      <c r="WUP65" s="15"/>
      <c r="WUQ65" s="15"/>
      <c r="WUR65" s="15"/>
      <c r="WUS65" s="15"/>
      <c r="WUT65" s="15"/>
      <c r="WUU65" s="15"/>
      <c r="WUV65" s="15"/>
      <c r="WUW65" s="15"/>
      <c r="WUX65" s="15"/>
      <c r="WUY65" s="15"/>
      <c r="WUZ65" s="15"/>
      <c r="WVA65" s="15"/>
      <c r="WVB65" s="15"/>
      <c r="WVC65" s="15"/>
      <c r="WVD65" s="15"/>
      <c r="WVE65" s="15"/>
      <c r="WVF65" s="15"/>
      <c r="WVG65" s="15"/>
      <c r="WVH65" s="15"/>
      <c r="WVI65" s="15"/>
      <c r="WVJ65" s="15"/>
      <c r="WVK65" s="15"/>
      <c r="WVL65" s="15"/>
      <c r="WVM65" s="15"/>
      <c r="WVN65" s="15"/>
      <c r="WVO65" s="15"/>
      <c r="WVP65" s="15"/>
      <c r="WVQ65" s="15"/>
      <c r="WVR65" s="15"/>
      <c r="WVS65" s="15"/>
      <c r="WVT65" s="15"/>
      <c r="WVU65" s="15"/>
      <c r="WVV65" s="15"/>
      <c r="WVW65" s="15"/>
      <c r="WVX65" s="15"/>
      <c r="WVY65" s="15"/>
      <c r="WVZ65" s="15"/>
      <c r="WWA65" s="15"/>
      <c r="WWB65" s="15"/>
      <c r="WWC65" s="15"/>
      <c r="WWD65" s="15"/>
      <c r="WWE65" s="15"/>
      <c r="WWF65" s="15"/>
      <c r="WWG65" s="15"/>
      <c r="WWH65" s="15"/>
      <c r="WWI65" s="15"/>
      <c r="WWJ65" s="15"/>
      <c r="WWK65" s="15"/>
      <c r="WWL65" s="15"/>
      <c r="WWM65" s="15"/>
      <c r="WWN65" s="15"/>
      <c r="WWO65" s="15"/>
      <c r="WWP65" s="15"/>
      <c r="WWQ65" s="15"/>
      <c r="WWR65" s="15"/>
      <c r="WWS65" s="15"/>
      <c r="WWT65" s="15"/>
      <c r="WWU65" s="15"/>
      <c r="WWV65" s="15"/>
      <c r="WWW65" s="15"/>
      <c r="WWX65" s="15"/>
      <c r="WWY65" s="15"/>
      <c r="WWZ65" s="15"/>
      <c r="WXA65" s="15"/>
      <c r="WXB65" s="15"/>
      <c r="WXC65" s="15"/>
      <c r="WXD65" s="15"/>
      <c r="WXE65" s="15"/>
      <c r="WXF65" s="15"/>
      <c r="WXG65" s="15"/>
      <c r="WXH65" s="15"/>
      <c r="WXI65" s="15"/>
      <c r="WXJ65" s="15"/>
      <c r="WXK65" s="15"/>
      <c r="WXL65" s="15"/>
      <c r="WXM65" s="15"/>
      <c r="WXN65" s="15"/>
      <c r="WXO65" s="15"/>
      <c r="WXP65" s="15"/>
      <c r="WXQ65" s="15"/>
      <c r="WXR65" s="15"/>
      <c r="WXS65" s="15"/>
      <c r="WXT65" s="15"/>
      <c r="WXU65" s="15"/>
      <c r="WXV65" s="15"/>
      <c r="WXW65" s="15"/>
      <c r="WXX65" s="15"/>
      <c r="WXY65" s="15"/>
      <c r="WXZ65" s="15"/>
      <c r="WYA65" s="15"/>
      <c r="WYB65" s="15"/>
      <c r="WYC65" s="15"/>
      <c r="WYD65" s="15"/>
      <c r="WYE65" s="15"/>
      <c r="WYF65" s="15"/>
      <c r="WYG65" s="15"/>
      <c r="WYH65" s="15"/>
      <c r="WYI65" s="15"/>
      <c r="WYJ65" s="15"/>
      <c r="WYK65" s="15"/>
      <c r="WYL65" s="15"/>
      <c r="WYM65" s="15"/>
      <c r="WYN65" s="15"/>
      <c r="WYO65" s="15"/>
      <c r="WYP65" s="15"/>
      <c r="WYQ65" s="15"/>
      <c r="WYR65" s="15"/>
      <c r="WYS65" s="15"/>
      <c r="WYT65" s="15"/>
      <c r="WYU65" s="15"/>
      <c r="WYV65" s="15"/>
      <c r="WYW65" s="15"/>
      <c r="WYX65" s="15"/>
      <c r="WYY65" s="15"/>
      <c r="WYZ65" s="15"/>
      <c r="WZA65" s="15"/>
      <c r="WZB65" s="15"/>
      <c r="WZC65" s="15"/>
      <c r="WZD65" s="15"/>
      <c r="WZE65" s="15"/>
      <c r="WZF65" s="15"/>
      <c r="WZG65" s="15"/>
      <c r="WZH65" s="15"/>
      <c r="WZI65" s="15"/>
      <c r="WZJ65" s="15"/>
      <c r="WZK65" s="15"/>
      <c r="WZL65" s="15"/>
      <c r="WZM65" s="15"/>
      <c r="WZN65" s="15"/>
      <c r="WZO65" s="15"/>
      <c r="WZP65" s="15"/>
      <c r="WZQ65" s="15"/>
      <c r="WZR65" s="15"/>
      <c r="WZS65" s="15"/>
      <c r="WZT65" s="15"/>
      <c r="WZU65" s="15"/>
      <c r="WZV65" s="15"/>
      <c r="WZW65" s="15"/>
      <c r="WZX65" s="15"/>
      <c r="WZY65" s="15"/>
      <c r="WZZ65" s="15"/>
      <c r="XAA65" s="15"/>
      <c r="XAB65" s="15"/>
      <c r="XAC65" s="15"/>
      <c r="XAD65" s="15"/>
      <c r="XAE65" s="15"/>
      <c r="XAF65" s="15"/>
      <c r="XAG65" s="15"/>
      <c r="XAH65" s="15"/>
      <c r="XAI65" s="15"/>
      <c r="XAJ65" s="15"/>
      <c r="XAK65" s="15"/>
      <c r="XAL65" s="15"/>
      <c r="XAM65" s="15"/>
      <c r="XAN65" s="15"/>
      <c r="XAO65" s="15"/>
      <c r="XAP65" s="15"/>
      <c r="XAQ65" s="15"/>
      <c r="XAR65" s="15"/>
      <c r="XAS65" s="15"/>
      <c r="XAT65" s="15"/>
      <c r="XAU65" s="15"/>
      <c r="XAV65" s="15"/>
      <c r="XAW65" s="15"/>
      <c r="XAX65" s="15"/>
      <c r="XAY65" s="15"/>
      <c r="XAZ65" s="15"/>
      <c r="XBA65" s="15"/>
      <c r="XBB65" s="15"/>
      <c r="XBC65" s="15"/>
      <c r="XBD65" s="15"/>
      <c r="XBE65" s="15"/>
      <c r="XBF65" s="15"/>
      <c r="XBG65" s="15"/>
      <c r="XBH65" s="15"/>
      <c r="XBI65" s="15"/>
      <c r="XBJ65" s="15"/>
      <c r="XBK65" s="15"/>
      <c r="XBL65" s="15"/>
      <c r="XBM65" s="15"/>
      <c r="XBN65" s="15"/>
      <c r="XBO65" s="15"/>
      <c r="XBP65" s="15"/>
      <c r="XBQ65" s="15"/>
      <c r="XBR65" s="15"/>
      <c r="XBS65" s="15"/>
      <c r="XBT65" s="15"/>
      <c r="XBU65" s="15"/>
      <c r="XBV65" s="15"/>
      <c r="XBW65" s="15"/>
      <c r="XBX65" s="15"/>
      <c r="XBY65" s="15"/>
      <c r="XBZ65" s="15"/>
      <c r="XCA65" s="15"/>
      <c r="XCB65" s="15"/>
      <c r="XCC65" s="15"/>
      <c r="XCD65" s="15"/>
      <c r="XCE65" s="15"/>
      <c r="XCF65" s="15"/>
      <c r="XCG65" s="15"/>
      <c r="XCH65" s="15"/>
      <c r="XCI65" s="15"/>
      <c r="XCJ65" s="15"/>
      <c r="XCK65" s="15"/>
      <c r="XCL65" s="15"/>
      <c r="XCM65" s="15"/>
      <c r="XCN65" s="15"/>
      <c r="XCO65" s="15"/>
      <c r="XCP65" s="15"/>
      <c r="XCQ65" s="15"/>
      <c r="XCR65" s="15"/>
      <c r="XCS65" s="15"/>
      <c r="XCT65" s="15"/>
      <c r="XCU65" s="15"/>
      <c r="XCV65" s="15"/>
      <c r="XCW65" s="15"/>
      <c r="XCX65" s="15"/>
      <c r="XCY65" s="15"/>
      <c r="XCZ65" s="15"/>
      <c r="XDA65" s="15"/>
      <c r="XDB65" s="15"/>
      <c r="XDC65" s="15"/>
      <c r="XDD65" s="15"/>
      <c r="XDE65" s="15"/>
      <c r="XDF65" s="15"/>
      <c r="XDG65" s="15"/>
      <c r="XDH65" s="15"/>
      <c r="XDI65" s="15"/>
      <c r="XDJ65" s="15"/>
      <c r="XDK65" s="15"/>
      <c r="XDL65" s="15"/>
      <c r="XDM65" s="15"/>
      <c r="XDN65" s="15"/>
      <c r="XDO65" s="15"/>
      <c r="XDP65" s="15"/>
      <c r="XDQ65" s="15"/>
      <c r="XDR65" s="15"/>
      <c r="XDS65" s="15"/>
      <c r="XDT65" s="15"/>
      <c r="XDU65" s="15"/>
      <c r="XDV65" s="15"/>
      <c r="XDW65" s="15"/>
      <c r="XDX65" s="15"/>
      <c r="XDY65" s="15"/>
      <c r="XDZ65" s="15"/>
      <c r="XEA65" s="15"/>
      <c r="XEB65" s="15"/>
      <c r="XEC65" s="15"/>
      <c r="XED65" s="15"/>
      <c r="XEE65" s="15"/>
      <c r="XEF65" s="15"/>
      <c r="XEG65" s="15"/>
      <c r="XEH65" s="15"/>
      <c r="XEI65" s="15"/>
      <c r="XEJ65" s="15"/>
      <c r="XEK65" s="15"/>
      <c r="XEL65" s="15"/>
      <c r="XEM65" s="15"/>
      <c r="XEN65" s="15"/>
      <c r="XEO65" s="15"/>
      <c r="XEP65" s="15"/>
      <c r="XEQ65" s="15"/>
      <c r="XER65" s="15"/>
      <c r="XES65" s="15"/>
      <c r="XET65" s="15"/>
      <c r="XEU65" s="15"/>
      <c r="XEV65" s="15"/>
      <c r="XEW65" s="15"/>
      <c r="XEX65" s="15"/>
      <c r="XEY65" s="15"/>
      <c r="XEZ65" s="15"/>
      <c r="XFA65" s="15"/>
      <c r="XFB65" s="15"/>
      <c r="XFC65" s="15"/>
      <c r="XFD65" s="15"/>
    </row>
    <row r="66" spans="1:16384" ht="14">
      <c r="A66" s="614" t="s">
        <v>24</v>
      </c>
      <c r="B66" s="609">
        <v>19</v>
      </c>
      <c r="C66" s="114">
        <f>'Misure sostegno imprese (D)'!C10</f>
        <v>211</v>
      </c>
      <c r="D66" s="114">
        <f>'Misure sostegno imprese (D)'!D10</f>
        <v>247</v>
      </c>
      <c r="E66" s="122">
        <f>'Misure sostegno imprese (D)'!E10</f>
        <v>221</v>
      </c>
      <c r="F66" s="15"/>
      <c r="G66" s="15"/>
      <c r="H66" s="15"/>
      <c r="I66" s="15"/>
      <c r="L66" s="604"/>
    </row>
    <row r="67" spans="1:16384" ht="14">
      <c r="A67" s="614" t="s">
        <v>1672</v>
      </c>
      <c r="B67" s="116" t="s">
        <v>1644</v>
      </c>
      <c r="C67" s="77">
        <f>'Fondo ristoro risparmiatori (D)'!C7</f>
        <v>45.5</v>
      </c>
      <c r="D67" s="77">
        <f>'Fondo ristoro risparmiatori (D)'!D7</f>
        <v>295.5</v>
      </c>
      <c r="E67" s="87">
        <f>'Fondo ristoro risparmiatori (D)'!E7</f>
        <v>395.5</v>
      </c>
      <c r="F67" s="15"/>
      <c r="G67" s="15"/>
      <c r="H67" s="15"/>
      <c r="L67" s="604"/>
    </row>
    <row r="68" spans="1:16384" ht="15">
      <c r="A68" s="92" t="s">
        <v>104</v>
      </c>
      <c r="B68" s="609" t="s">
        <v>171</v>
      </c>
      <c r="C68" s="114">
        <v>150</v>
      </c>
      <c r="D68" s="114">
        <v>230</v>
      </c>
      <c r="E68" s="122">
        <v>250</v>
      </c>
      <c r="F68" s="127"/>
      <c r="G68" s="16"/>
      <c r="H68" s="16"/>
      <c r="L68" s="604"/>
    </row>
    <row r="69" spans="1:16384" ht="14">
      <c r="A69" s="92" t="s">
        <v>231</v>
      </c>
      <c r="B69" s="611" t="s">
        <v>232</v>
      </c>
      <c r="C69" s="114">
        <v>200</v>
      </c>
      <c r="D69" s="83">
        <v>120</v>
      </c>
      <c r="E69" s="122">
        <v>40</v>
      </c>
      <c r="F69" s="4"/>
      <c r="G69" s="4"/>
      <c r="H69" s="4"/>
      <c r="L69" s="604"/>
    </row>
    <row r="70" spans="1:16384" ht="14">
      <c r="A70" s="80" t="s">
        <v>206</v>
      </c>
      <c r="B70" s="611" t="s">
        <v>107</v>
      </c>
      <c r="C70" s="114">
        <f>'Rifinanziamenti Capitale (D)'!C7</f>
        <v>135</v>
      </c>
      <c r="D70" s="114">
        <f>'Rifinanziamenti Capitale (D)'!D7</f>
        <v>195</v>
      </c>
      <c r="E70" s="122">
        <f>'Rifinanziamenti Capitale (D)'!E7</f>
        <v>215</v>
      </c>
      <c r="F70" s="16"/>
      <c r="G70" s="16"/>
      <c r="H70" s="16"/>
      <c r="L70" s="604"/>
    </row>
    <row r="71" spans="1:16384" ht="14">
      <c r="A71" s="134" t="s">
        <v>4</v>
      </c>
      <c r="B71" s="81" t="s">
        <v>201</v>
      </c>
      <c r="C71" s="82">
        <f>'Altro.Capitale (D)'!C11</f>
        <v>198.7</v>
      </c>
      <c r="D71" s="82">
        <f>'Altro.Capitale (D)'!D11</f>
        <v>388.7</v>
      </c>
      <c r="E71" s="126">
        <f>'Altro.Capitale (D)'!E11</f>
        <v>180.2</v>
      </c>
      <c r="L71" s="604"/>
    </row>
    <row r="72" spans="1:16384">
      <c r="L72" s="604"/>
    </row>
    <row r="73" spans="1:16384">
      <c r="L73" s="604"/>
    </row>
    <row r="74" spans="1:16384" ht="16" thickBot="1">
      <c r="A74" s="104" t="s">
        <v>25</v>
      </c>
      <c r="B74" s="36"/>
      <c r="C74" s="105">
        <f>C5+C36</f>
        <v>-5093.965000000002</v>
      </c>
      <c r="D74" s="105">
        <f>D5+D36</f>
        <v>-2022.9650000000001</v>
      </c>
      <c r="E74" s="105">
        <f>E5+E36</f>
        <v>-1616.9650000000001</v>
      </c>
      <c r="L74" s="604"/>
    </row>
    <row r="75" spans="1:16384" ht="16" thickBot="1">
      <c r="A75" s="104" t="s">
        <v>26</v>
      </c>
      <c r="B75" s="36"/>
      <c r="C75" s="105">
        <f>C77+C76</f>
        <v>16753.050000000003</v>
      </c>
      <c r="D75" s="105">
        <f>D77+D76</f>
        <v>24771.509000000002</v>
      </c>
      <c r="E75" s="105">
        <f>E77+E76</f>
        <v>23652.171999999999</v>
      </c>
      <c r="L75" s="604"/>
    </row>
    <row r="76" spans="1:16384" ht="15">
      <c r="A76" s="135" t="s">
        <v>27</v>
      </c>
      <c r="B76" s="136"/>
      <c r="C76" s="137">
        <f>C18+C51</f>
        <v>14975.050000000001</v>
      </c>
      <c r="D76" s="137">
        <f>D18+D51</f>
        <v>17804.509000000002</v>
      </c>
      <c r="E76" s="141">
        <f>E18+E51</f>
        <v>15836.071999999998</v>
      </c>
      <c r="L76" s="604"/>
    </row>
    <row r="77" spans="1:16384" ht="15">
      <c r="A77" s="135" t="s">
        <v>28</v>
      </c>
      <c r="B77" s="136"/>
      <c r="C77" s="137">
        <f>C63+C26</f>
        <v>1778</v>
      </c>
      <c r="D77" s="137">
        <f>D63+D26</f>
        <v>6967</v>
      </c>
      <c r="E77" s="141">
        <f>E63+E26</f>
        <v>7816.0999999999995</v>
      </c>
      <c r="L77" s="604"/>
    </row>
    <row r="78" spans="1:16384" ht="16" thickBot="1">
      <c r="A78" s="104" t="s">
        <v>29</v>
      </c>
      <c r="B78" s="36"/>
      <c r="C78" s="105">
        <f>C75-C74</f>
        <v>21847.015000000007</v>
      </c>
      <c r="D78" s="105">
        <f>D75-D74</f>
        <v>26794.474000000002</v>
      </c>
      <c r="E78" s="105">
        <f>E75-E74</f>
        <v>25269.136999999999</v>
      </c>
      <c r="L78" s="604"/>
    </row>
    <row r="79" spans="1:16384" ht="15">
      <c r="A79" s="138" t="s">
        <v>1754</v>
      </c>
      <c r="B79" s="136"/>
      <c r="C79" s="139">
        <v>1.2</v>
      </c>
      <c r="D79" s="139">
        <v>1.4</v>
      </c>
      <c r="E79" s="140">
        <v>1.3</v>
      </c>
      <c r="L79" s="604"/>
    </row>
    <row r="80" spans="1:16384">
      <c r="L80" s="604"/>
    </row>
    <row r="81" spans="1:12">
      <c r="F81" s="46"/>
      <c r="G81" s="46"/>
      <c r="H81" s="46"/>
      <c r="L81" s="604"/>
    </row>
    <row r="82" spans="1:12">
      <c r="L82" s="604"/>
    </row>
    <row r="83" spans="1:12">
      <c r="F83" s="47"/>
      <c r="G83" s="47"/>
      <c r="H83" s="47"/>
      <c r="I83" s="11"/>
      <c r="J83" s="11"/>
      <c r="K83" s="11"/>
      <c r="L83" s="604"/>
    </row>
    <row r="84" spans="1:12">
      <c r="A84" s="8"/>
      <c r="B84" s="8"/>
      <c r="F84" s="47"/>
      <c r="G84" s="47"/>
      <c r="H84" s="47"/>
      <c r="I84" s="11"/>
      <c r="J84" s="11"/>
      <c r="K84" s="11"/>
      <c r="L84" s="604"/>
    </row>
    <row r="85" spans="1:12">
      <c r="F85" s="46"/>
      <c r="G85" s="46"/>
      <c r="H85" s="46"/>
      <c r="I85" s="11"/>
      <c r="J85" s="11"/>
      <c r="K85" s="11"/>
      <c r="L85" s="604"/>
    </row>
    <row r="86" spans="1:12">
      <c r="A86" s="8"/>
      <c r="B86" s="8"/>
      <c r="F86" s="46"/>
      <c r="G86" s="46"/>
      <c r="H86" s="46"/>
      <c r="I86" s="11"/>
      <c r="J86" s="11"/>
      <c r="K86" s="11"/>
      <c r="L86" s="604"/>
    </row>
    <row r="87" spans="1:12">
      <c r="A87" s="8"/>
      <c r="B87" s="8"/>
      <c r="F87" s="47"/>
      <c r="G87" s="47"/>
      <c r="H87" s="47"/>
      <c r="I87" s="11"/>
      <c r="J87" s="11"/>
      <c r="K87" s="11"/>
      <c r="L87" s="604"/>
    </row>
    <row r="88" spans="1:12">
      <c r="A88" s="8"/>
      <c r="B88" s="8"/>
      <c r="F88" s="46"/>
      <c r="G88" s="46"/>
      <c r="H88" s="46"/>
      <c r="L88" s="604"/>
    </row>
    <row r="89" spans="1:12" ht="15">
      <c r="A89" s="9"/>
      <c r="B89" s="9"/>
      <c r="L89" s="604"/>
    </row>
    <row r="90" spans="1:12">
      <c r="H90" s="46"/>
      <c r="L90" s="604"/>
    </row>
    <row r="91" spans="1:12">
      <c r="A91" s="1"/>
      <c r="B91" s="1"/>
      <c r="H91" s="46"/>
      <c r="L91" s="604"/>
    </row>
    <row r="92" spans="1:12">
      <c r="L92" s="604"/>
    </row>
    <row r="93" spans="1:12" ht="14">
      <c r="A93" s="2"/>
      <c r="B93" s="2"/>
      <c r="L93" s="604"/>
    </row>
    <row r="94" spans="1:12">
      <c r="A94" s="3"/>
      <c r="B94" s="3"/>
      <c r="L94" s="604"/>
    </row>
    <row r="95" spans="1:12">
      <c r="L95" s="604"/>
    </row>
    <row r="96" spans="1:12">
      <c r="A96" s="3"/>
      <c r="B96" s="3"/>
      <c r="L96" s="604"/>
    </row>
    <row r="97" spans="1:12">
      <c r="L97" s="604"/>
    </row>
    <row r="98" spans="1:12">
      <c r="A98" s="3"/>
      <c r="B98" s="3"/>
      <c r="E98" s="3"/>
      <c r="L98" s="604"/>
    </row>
    <row r="99" spans="1:12">
      <c r="C99" s="4"/>
      <c r="D99" s="4"/>
      <c r="E99" s="4"/>
      <c r="L99" s="604"/>
    </row>
    <row r="100" spans="1:12">
      <c r="A100" s="5"/>
      <c r="B100" s="5"/>
      <c r="C100" s="5"/>
      <c r="D100" s="5"/>
      <c r="E100" s="5"/>
      <c r="L100" s="604"/>
    </row>
    <row r="101" spans="1:12">
      <c r="A101" s="5"/>
      <c r="B101" s="5"/>
      <c r="C101" s="5"/>
      <c r="D101" s="5"/>
      <c r="E101" s="5"/>
      <c r="L101" s="604"/>
    </row>
    <row r="102" spans="1:12">
      <c r="A102" s="5"/>
      <c r="B102" s="5"/>
      <c r="C102" s="5"/>
      <c r="D102" s="5"/>
      <c r="E102" s="5"/>
      <c r="J102" s="3"/>
      <c r="L102" s="604"/>
    </row>
    <row r="103" spans="1:12">
      <c r="A103" s="3"/>
      <c r="B103" s="3"/>
      <c r="C103" s="3"/>
      <c r="D103" s="3"/>
      <c r="E103" s="3"/>
      <c r="F103" s="4"/>
      <c r="G103" s="4"/>
      <c r="H103" s="4"/>
      <c r="I103" s="4"/>
      <c r="J103" s="4"/>
      <c r="K103" s="4"/>
      <c r="L103" s="606"/>
    </row>
    <row r="104" spans="1:12">
      <c r="A104" s="5"/>
      <c r="B104" s="5"/>
      <c r="C104" s="5"/>
      <c r="D104" s="5"/>
      <c r="E104" s="5"/>
      <c r="F104" s="5"/>
      <c r="G104" s="5"/>
      <c r="H104" s="5"/>
      <c r="I104" s="5"/>
      <c r="J104" s="5"/>
      <c r="K104" s="5"/>
      <c r="L104" s="607"/>
    </row>
    <row r="105" spans="1:12">
      <c r="A105" s="3"/>
      <c r="B105" s="3"/>
      <c r="C105" s="3"/>
      <c r="D105" s="3"/>
      <c r="E105" s="3"/>
      <c r="F105" s="5"/>
      <c r="G105" s="5"/>
      <c r="H105" s="5"/>
      <c r="I105" s="5"/>
      <c r="J105" s="5"/>
      <c r="K105" s="5"/>
      <c r="L105" s="607"/>
    </row>
    <row r="106" spans="1:12">
      <c r="A106" s="3"/>
      <c r="B106" s="3"/>
      <c r="C106" s="3"/>
      <c r="D106" s="3"/>
      <c r="E106" s="3"/>
      <c r="F106" s="5"/>
      <c r="G106" s="5"/>
      <c r="H106" s="5"/>
      <c r="I106" s="5"/>
      <c r="J106" s="5"/>
      <c r="K106" s="5"/>
      <c r="L106" s="607"/>
    </row>
    <row r="107" spans="1:12">
      <c r="A107" s="5"/>
      <c r="B107" s="5"/>
      <c r="C107" s="5"/>
      <c r="D107" s="5"/>
      <c r="E107" s="5"/>
      <c r="F107" s="3"/>
      <c r="G107" s="3"/>
      <c r="H107" s="3"/>
      <c r="I107" s="3"/>
      <c r="J107" s="3"/>
      <c r="K107" s="3"/>
      <c r="L107" s="608"/>
    </row>
    <row r="108" spans="1:12">
      <c r="A108" s="5"/>
      <c r="B108" s="5"/>
      <c r="C108" s="5"/>
      <c r="D108" s="5"/>
      <c r="E108" s="5"/>
      <c r="F108" s="5"/>
      <c r="G108" s="5"/>
      <c r="H108" s="5"/>
      <c r="I108" s="5"/>
      <c r="J108" s="5"/>
      <c r="K108" s="5"/>
      <c r="L108" s="607"/>
    </row>
    <row r="109" spans="1:12">
      <c r="A109" s="5"/>
      <c r="B109" s="5"/>
      <c r="C109" s="5"/>
      <c r="D109" s="5"/>
      <c r="E109" s="5"/>
      <c r="F109" s="3"/>
      <c r="G109" s="3"/>
      <c r="H109" s="3"/>
      <c r="I109" s="3"/>
      <c r="J109" s="3"/>
      <c r="K109" s="3"/>
      <c r="L109" s="608"/>
    </row>
    <row r="110" spans="1:12">
      <c r="F110" s="3"/>
      <c r="G110" s="3"/>
      <c r="H110" s="3"/>
      <c r="I110" s="3"/>
      <c r="J110" s="3"/>
      <c r="K110" s="3"/>
      <c r="L110" s="608"/>
    </row>
    <row r="111" spans="1:12">
      <c r="A111" s="8"/>
      <c r="B111" s="8"/>
      <c r="F111" s="5"/>
      <c r="G111" s="5"/>
      <c r="H111" s="5"/>
      <c r="I111" s="5"/>
      <c r="J111" s="5"/>
      <c r="K111" s="5"/>
      <c r="L111" s="607"/>
    </row>
    <row r="112" spans="1:12">
      <c r="A112" s="8"/>
      <c r="B112" s="8"/>
      <c r="F112" s="5"/>
      <c r="G112" s="5"/>
      <c r="H112" s="5"/>
      <c r="I112" s="5"/>
      <c r="J112" s="5"/>
      <c r="K112" s="5"/>
      <c r="L112" s="607"/>
    </row>
    <row r="113" spans="1:12">
      <c r="A113" s="8"/>
      <c r="B113" s="8"/>
      <c r="F113" s="5"/>
      <c r="G113" s="5"/>
      <c r="H113" s="5"/>
      <c r="I113" s="5"/>
      <c r="J113" s="5"/>
      <c r="K113" s="5"/>
      <c r="L113" s="607"/>
    </row>
    <row r="114" spans="1:12">
      <c r="L114" s="604"/>
    </row>
    <row r="115" spans="1:12">
      <c r="A115" s="1"/>
      <c r="B115" s="1"/>
      <c r="L115" s="604"/>
    </row>
    <row r="116" spans="1:12">
      <c r="L116" s="604"/>
    </row>
    <row r="117" spans="1:12" ht="14">
      <c r="A117" s="2"/>
      <c r="B117" s="2"/>
      <c r="L117" s="604"/>
    </row>
    <row r="118" spans="1:12">
      <c r="A118" s="3"/>
      <c r="B118" s="3"/>
      <c r="L118" s="604"/>
    </row>
    <row r="119" spans="1:12">
      <c r="L119" s="604"/>
    </row>
    <row r="120" spans="1:12">
      <c r="A120" s="3"/>
      <c r="B120" s="3"/>
      <c r="C120" s="4"/>
      <c r="D120" s="4"/>
      <c r="E120" s="4"/>
      <c r="L120" s="604"/>
    </row>
    <row r="121" spans="1:12">
      <c r="A121" s="3"/>
      <c r="B121" s="3"/>
      <c r="C121" s="3"/>
      <c r="D121" s="3"/>
      <c r="E121" s="3"/>
      <c r="L121" s="604"/>
    </row>
    <row r="122" spans="1:12">
      <c r="A122" s="3"/>
      <c r="B122" s="3"/>
      <c r="C122" s="3"/>
      <c r="D122" s="3"/>
      <c r="E122" s="3"/>
    </row>
    <row r="123" spans="1:12">
      <c r="A123" s="3"/>
      <c r="B123" s="3"/>
      <c r="C123" s="3"/>
      <c r="D123" s="3"/>
      <c r="E123" s="3"/>
    </row>
    <row r="124" spans="1:12">
      <c r="A124" s="3"/>
      <c r="B124" s="3"/>
      <c r="C124" s="3"/>
      <c r="D124" s="3"/>
      <c r="E124" s="3"/>
      <c r="F124" s="4"/>
      <c r="G124" s="4"/>
      <c r="H124" s="4"/>
      <c r="I124" s="4"/>
      <c r="J124" s="4"/>
      <c r="K124" s="4"/>
      <c r="L124" s="4"/>
    </row>
    <row r="125" spans="1:12">
      <c r="A125" s="5"/>
      <c r="B125" s="5"/>
      <c r="C125" s="5"/>
      <c r="D125" s="5"/>
      <c r="E125" s="5"/>
      <c r="F125" s="3"/>
      <c r="G125" s="3"/>
      <c r="H125" s="3"/>
      <c r="I125" s="3"/>
      <c r="J125" s="3"/>
      <c r="K125" s="3"/>
      <c r="L125" s="3"/>
    </row>
    <row r="126" spans="1:12">
      <c r="A126" s="3"/>
      <c r="B126" s="3"/>
      <c r="C126" s="3"/>
      <c r="D126" s="3"/>
      <c r="E126" s="3"/>
      <c r="F126" s="3"/>
      <c r="G126" s="3"/>
      <c r="H126" s="3"/>
      <c r="I126" s="3"/>
      <c r="J126" s="3"/>
      <c r="K126" s="3"/>
      <c r="L126" s="3"/>
    </row>
    <row r="127" spans="1:12">
      <c r="A127" s="3"/>
      <c r="B127" s="3"/>
      <c r="F127" s="3"/>
      <c r="G127" s="3"/>
      <c r="H127" s="3"/>
      <c r="I127" s="3"/>
      <c r="J127" s="3"/>
      <c r="K127" s="3"/>
      <c r="L127" s="3"/>
    </row>
    <row r="128" spans="1:12">
      <c r="A128" s="3"/>
      <c r="B128" s="3"/>
      <c r="C128" s="3"/>
      <c r="D128" s="3"/>
      <c r="E128" s="3"/>
      <c r="F128" s="3"/>
      <c r="G128" s="3"/>
      <c r="H128" s="3"/>
      <c r="I128" s="3"/>
      <c r="J128" s="3"/>
      <c r="K128" s="3"/>
      <c r="L128" s="3"/>
    </row>
    <row r="129" spans="1:12">
      <c r="A129" s="5"/>
      <c r="B129" s="5"/>
      <c r="C129" s="5"/>
      <c r="D129" s="5"/>
      <c r="E129" s="5"/>
      <c r="F129" s="5"/>
      <c r="G129" s="5"/>
      <c r="H129" s="5"/>
      <c r="I129" s="5"/>
      <c r="J129" s="5"/>
      <c r="K129" s="5"/>
      <c r="L129" s="5"/>
    </row>
    <row r="130" spans="1:12">
      <c r="F130" s="3"/>
      <c r="G130" s="3"/>
      <c r="H130" s="3"/>
      <c r="I130" s="3"/>
      <c r="J130" s="3"/>
      <c r="K130" s="3"/>
      <c r="L130" s="3"/>
    </row>
    <row r="131" spans="1:12">
      <c r="A131" s="8"/>
      <c r="B131" s="8"/>
    </row>
    <row r="132" spans="1:12">
      <c r="A132" s="8"/>
      <c r="B132" s="8"/>
      <c r="F132" s="3"/>
      <c r="G132" s="3"/>
      <c r="H132" s="3"/>
      <c r="I132" s="3"/>
      <c r="J132" s="3"/>
      <c r="K132" s="3"/>
      <c r="L132" s="3"/>
    </row>
    <row r="133" spans="1:12">
      <c r="A133" s="8"/>
      <c r="B133" s="8"/>
      <c r="F133" s="5"/>
      <c r="G133" s="5"/>
      <c r="H133" s="5"/>
      <c r="I133" s="5"/>
      <c r="J133" s="5"/>
      <c r="K133" s="5"/>
      <c r="L133" s="5"/>
    </row>
    <row r="135" spans="1:12" ht="15">
      <c r="A135" s="9"/>
      <c r="B135" s="9"/>
    </row>
  </sheetData>
  <mergeCells count="1">
    <mergeCell ref="C1:E2"/>
  </mergeCells>
  <hyperlinks>
    <hyperlink ref="A14" location="'Effetti riflessi pubblico (A)'!A1" display="Effetti riflessi misure sul pubblico impiego - (effetto netto)" xr:uid="{00000000-0004-0000-0100-000000000000}"/>
    <hyperlink ref="A24" location="'Riduzione spese minori (B) '!A1" display="Altre misure di razionalizzazioe della spesa di importo minore art. 57" xr:uid="{00000000-0004-0000-0100-000001000000}"/>
    <hyperlink ref="A37" location="' Clausole di salvaguardia (C)'!A1" display="Rimodulazione clausole di salvaguardia IVA e accise" xr:uid="{00000000-0004-0000-0100-000002000000}"/>
    <hyperlink ref="A46" location="'Proroga detrazioni immobili (C)'!A1" display="Proroga detrazioni per interventi sugli immobili (effetto netto)" xr:uid="{00000000-0004-0000-0100-000003000000}"/>
    <hyperlink ref="A56" location="'Nuove assunzioni (D)'!A1" display="Nuove assunzioni" xr:uid="{00000000-0004-0000-0100-000004000000}"/>
    <hyperlink ref="A61" location="'Rifinanziamenti Corrente (D)'!A1" display="Di cui: Rifinanziamenti - Sezione II" xr:uid="{00000000-0004-0000-0100-000005000000}"/>
    <hyperlink ref="A62" location="'Altro (D)'!A1" display="Altro" xr:uid="{00000000-0004-0000-0100-000006000000}"/>
    <hyperlink ref="A66" location="'Misure sostegno imprese (D)'!A1" display="Misure di sostegno per le imprese" xr:uid="{00000000-0004-0000-0100-000007000000}"/>
    <hyperlink ref="A70" location="'Rifinanziamenti Capitale (D)'!A1" display="Di cui: Rifinanziamenti e Riprogrammazioni - Sezione II " xr:uid="{00000000-0004-0000-0100-000008000000}"/>
    <hyperlink ref="A6" location="'Misure settore finanziario (A)'!A1" display="Misure relative al settore finanziario (effetto netto)" xr:uid="{00000000-0004-0000-0100-000009000000}"/>
    <hyperlink ref="A13" location="'Giochi e Tabacchi (A)'!A1" display="Misure relative ai giochi e ai tabacchi" xr:uid="{00000000-0004-0000-0100-00000A000000}"/>
    <hyperlink ref="A67" location="'Fondo ristoro risparmiatori (D)'!A1" display="Fondo ristoro risparmiatori (netto)" xr:uid="{00000000-0004-0000-0100-00000B000000}"/>
    <hyperlink ref="A71" location="'Altro.Capitale (D)'!A1" display="Altro " xr:uid="{00000000-0004-0000-0100-00000C000000}"/>
    <hyperlink ref="A47" location="'Cedolare secca (C)'!A1" display="Estensione cedolare secca a immobili commerciali (21%)" xr:uid="{00000000-0004-0000-0100-00000D000000}"/>
    <hyperlink ref="A48" location="'Altro (C)'!A1" display="Altro" xr:uid="{00000000-0004-0000-0100-00000E000000}"/>
    <hyperlink ref="A38" location="'Flat tax (C)'!A1" display="Flat tax " xr:uid="{00000000-0004-0000-0100-00000F000000}"/>
    <hyperlink ref="A7" location="'Abrogazione ACE (A)'!A1" display="Abrogazione dell'aiuto alla crescita economica (ACE)" xr:uid="{00000000-0004-0000-0100-000010000000}"/>
    <hyperlink ref="A8" location="'Abrogazione IRI (A)'!A1" display="Abrogazione dell'imposta sul reddito di impresa (IRI) - effetto netto" xr:uid="{00000000-0004-0000-0100-000011000000}"/>
    <hyperlink ref="A39" location="'Flat tax over 65k (C)'!A1" display="Tassazione separata del reddito da lavoro autonomo e di impresa (Flat tax &gt;65k)" xr:uid="{00000000-0004-0000-0100-000012000000}"/>
    <hyperlink ref="B7" location="'RT LdB'!B1912" display="'RT LdB'!B1912" xr:uid="{00000000-0004-0000-0100-000013000000}"/>
    <hyperlink ref="B38" location="'RT LdB'!B69" display="'RT LdB'!B69" xr:uid="{00000000-0004-0000-0100-000014000000}"/>
    <hyperlink ref="B39" location="'RT LdB'!B103" display="'RT LdB'!B103" xr:uid="{00000000-0004-0000-0100-000015000000}"/>
    <hyperlink ref="B40" location="'RT LdB'!B168" display="'RT LdB'!B168" xr:uid="{00000000-0004-0000-0100-000016000000}"/>
    <hyperlink ref="B47" location="'RT LdB'!B197" display="'RT LdB'!B197" xr:uid="{00000000-0004-0000-0100-000017000000}"/>
    <hyperlink ref="B52" location="'RT LdB'!B453" display="21.1" xr:uid="{00000000-0004-0000-0100-000018000000}"/>
    <hyperlink ref="B53" location="'RT LdB'!B454" display="21.2" xr:uid="{00000000-0004-0000-0100-000019000000}"/>
    <hyperlink ref="B55" location="'RT LdB'!B1030" display="34.1" xr:uid="{00000000-0004-0000-0100-00001A000000}"/>
    <hyperlink ref="B57" location="'RT LdB'!B1309" display="55.1" xr:uid="{00000000-0004-0000-0100-00001B000000}"/>
    <hyperlink ref="B58" location="'RT LdB'!B1318" display="56.1" xr:uid="{00000000-0004-0000-0100-00001C000000}"/>
    <hyperlink ref="B59:B60" location="'RT LdB'!B1952" display="90.1" xr:uid="{00000000-0004-0000-0100-00001D000000}"/>
    <hyperlink ref="B43" location="'RT LdB'!B215" display="'RT LdB'!B215" xr:uid="{00000000-0004-0000-0100-00001E000000}"/>
    <hyperlink ref="B64:B66" location="'RT LdB'!A1" display="15.1" xr:uid="{00000000-0004-0000-0100-00001F000000}"/>
    <hyperlink ref="B64" location="'RT LdB'!B376" display="15.1" xr:uid="{00000000-0004-0000-0100-000020000000}"/>
    <hyperlink ref="B65" location="'RT LdB'!B382" display="16.1" xr:uid="{00000000-0004-0000-0100-000021000000}"/>
    <hyperlink ref="B66" location="'RT LdB'!B409" display="'RT LdB'!B409" xr:uid="{00000000-0004-0000-0100-000022000000}"/>
    <hyperlink ref="B68" location="'RT LdB'!B1951" display="90.1" xr:uid="{00000000-0004-0000-0100-000023000000}"/>
    <hyperlink ref="B69" location="'RT LdB'!B1652" display="79.3" xr:uid="{00000000-0004-0000-0100-000024000000}"/>
    <hyperlink ref="B20" location="'RT LdB'!B1327" display="57.2" xr:uid="{00000000-0004-0000-0100-000025000000}"/>
    <hyperlink ref="B23" location="'RT LdB'!B1137" display="40.1" xr:uid="{00000000-0004-0000-0100-000026000000}"/>
    <hyperlink ref="B21" location="'RT LdB'!C1963" display="Sezione II" xr:uid="{00000000-0004-0000-0100-000027000000}"/>
    <hyperlink ref="B28" location="'RT LdB'!C1963" display="Sezione II" xr:uid="{00000000-0004-0000-0100-000028000000}"/>
    <hyperlink ref="B31:B32" location="'RT LdB'!C1963" display="Sezione II" xr:uid="{00000000-0004-0000-0100-000029000000}"/>
    <hyperlink ref="B61" location="'RT LdB'!C1963" display="Sezione II" xr:uid="{00000000-0004-0000-0100-00002A000000}"/>
    <hyperlink ref="B70" location="'RT LdB'!C1963" display="Sezione II" xr:uid="{00000000-0004-0000-0100-00002B000000}"/>
    <hyperlink ref="B11" location="'RT Decreto Fiscale'!A5" display="3-4 (Decreto fiscale)" xr:uid="{00000000-0004-0000-0100-00002C000000}"/>
    <hyperlink ref="B12" location="'RT Decreto Fiscale'!A13" display="6 (Decreto fiscale)" xr:uid="{00000000-0004-0000-0100-00002D000000}"/>
    <hyperlink ref="B9" location="'RT Decreto Fiscale'!A17" display="17 (Decreto fiscale)" xr:uid="{00000000-0004-0000-0100-00002E000000}"/>
    <hyperlink ref="B8" location="'RT LdB'!B1737" display="'RT LdB'!B1737" xr:uid="{00000000-0004-0000-0100-00002F000000}"/>
    <hyperlink ref="B22" location="'RT LdB'!C1963" display="Sezione II" xr:uid="{00000000-0004-0000-0100-000030000000}"/>
    <hyperlink ref="B29" location="'RT LdB'!C1963" display="Sezione II" xr:uid="{00000000-0004-0000-0100-000031000000}"/>
    <hyperlink ref="A15" location="'Altro (A)'!A1" display="Altro" xr:uid="{00000000-0004-0000-0100-000032000000}"/>
    <hyperlink ref="A33" location="'Altro (B)'!A1" display="Altro" xr:uid="{00000000-0004-0000-0100-000033000000}"/>
    <hyperlink ref="A25" location="'Interventi vari (B)'!A1" display="Interventi vari" xr:uid="{00000000-0004-0000-0100-000034000000}"/>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13">
    <tabColor rgb="FF0070C0"/>
  </sheetPr>
  <dimension ref="A1:G8"/>
  <sheetViews>
    <sheetView workbookViewId="0">
      <selection activeCell="C1" sqref="C1:E1"/>
    </sheetView>
  </sheetViews>
  <sheetFormatPr baseColWidth="10" defaultColWidth="11.5" defaultRowHeight="13"/>
  <cols>
    <col min="1" max="1" width="54.6640625" style="20" customWidth="1"/>
    <col min="2" max="2" width="11" style="20" bestFit="1" customWidth="1"/>
  </cols>
  <sheetData>
    <row r="1" spans="1:7" ht="16" thickBot="1">
      <c r="C1" s="1309" t="s">
        <v>1678</v>
      </c>
      <c r="D1" s="1309"/>
      <c r="E1" s="1309"/>
    </row>
    <row r="2" spans="1:7" ht="16" thickBot="1">
      <c r="A2" s="109" t="s">
        <v>208</v>
      </c>
      <c r="B2" s="109" t="s">
        <v>105</v>
      </c>
      <c r="C2" s="109">
        <v>2019</v>
      </c>
      <c r="D2" s="109">
        <v>2020</v>
      </c>
      <c r="E2" s="109">
        <v>2021</v>
      </c>
      <c r="F2" s="20"/>
      <c r="G2" s="20"/>
    </row>
    <row r="3" spans="1:7" ht="30">
      <c r="A3" s="147" t="s">
        <v>151</v>
      </c>
      <c r="B3" s="664">
        <v>9</v>
      </c>
      <c r="C3" s="143"/>
      <c r="D3" s="143">
        <v>396.4</v>
      </c>
      <c r="E3" s="143">
        <v>203.3</v>
      </c>
      <c r="F3" s="20"/>
      <c r="G3" s="20"/>
    </row>
    <row r="4" spans="1:7" ht="30">
      <c r="A4" s="147" t="s">
        <v>152</v>
      </c>
      <c r="B4" s="664">
        <v>9</v>
      </c>
      <c r="C4" s="143">
        <v>-241.4</v>
      </c>
      <c r="D4" s="143">
        <v>-321.89999999999998</v>
      </c>
      <c r="E4" s="143">
        <v>-321.89999999999998</v>
      </c>
      <c r="F4" s="20"/>
      <c r="G4" s="20"/>
    </row>
    <row r="5" spans="1:7" ht="45">
      <c r="A5" s="147" t="s">
        <v>153</v>
      </c>
      <c r="B5" s="664">
        <v>9</v>
      </c>
      <c r="C5" s="143"/>
      <c r="D5" s="143">
        <v>-18.399999999999999</v>
      </c>
      <c r="E5" s="143">
        <v>-18.399999999999999</v>
      </c>
      <c r="F5" s="20"/>
      <c r="G5" s="20"/>
    </row>
    <row r="6" spans="1:7" ht="45">
      <c r="A6" s="147" t="s">
        <v>154</v>
      </c>
      <c r="B6" s="664">
        <v>9</v>
      </c>
      <c r="C6" s="143"/>
      <c r="D6" s="143">
        <v>-9.1</v>
      </c>
      <c r="E6" s="143">
        <v>-7</v>
      </c>
      <c r="F6" s="20"/>
      <c r="G6" s="20"/>
    </row>
    <row r="7" spans="1:7" ht="30">
      <c r="A7" s="147" t="s">
        <v>155</v>
      </c>
      <c r="B7" s="664">
        <v>9</v>
      </c>
      <c r="C7" s="143">
        <v>-19.399999999999999</v>
      </c>
      <c r="D7" s="143">
        <v>-19.399999999999999</v>
      </c>
      <c r="E7" s="143">
        <v>-19.399999999999999</v>
      </c>
    </row>
    <row r="8" spans="1:7" ht="16">
      <c r="A8" s="145"/>
      <c r="B8" s="145"/>
      <c r="C8" s="40">
        <f>SUM(C3:C7)</f>
        <v>-260.8</v>
      </c>
      <c r="D8" s="40">
        <f>SUM(D3:D7)</f>
        <v>27.6</v>
      </c>
      <c r="E8" s="40">
        <f>SUM(E3:E7)</f>
        <v>-163.39999999999998</v>
      </c>
    </row>
  </sheetData>
  <mergeCells count="1">
    <mergeCell ref="C1:E1"/>
  </mergeCells>
  <hyperlinks>
    <hyperlink ref="B3:B7" location="'RT LdB'!B197" display="'RT LdB'!B197"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9">
    <tabColor rgb="FF0070C0"/>
  </sheetPr>
  <dimension ref="A1:T28"/>
  <sheetViews>
    <sheetView zoomScale="90" zoomScaleNormal="90" workbookViewId="0"/>
  </sheetViews>
  <sheetFormatPr baseColWidth="10" defaultColWidth="11.5" defaultRowHeight="13"/>
  <cols>
    <col min="1" max="1" width="107.1640625" style="20" customWidth="1"/>
    <col min="3" max="3" width="11.6640625" style="20" customWidth="1"/>
    <col min="6" max="6" width="13.33203125" style="14" bestFit="1" customWidth="1"/>
    <col min="7" max="7" width="12.33203125" style="14" bestFit="1" customWidth="1"/>
    <col min="8" max="20" width="11.5" style="14"/>
  </cols>
  <sheetData>
    <row r="1" spans="1:20" ht="16" thickBot="1">
      <c r="C1" s="1309" t="s">
        <v>1678</v>
      </c>
      <c r="D1" s="1309"/>
      <c r="E1" s="1309"/>
    </row>
    <row r="2" spans="1:20" ht="16">
      <c r="A2" s="161" t="s">
        <v>208</v>
      </c>
      <c r="B2" s="161" t="s">
        <v>105</v>
      </c>
      <c r="C2" s="161">
        <v>2019</v>
      </c>
      <c r="D2" s="161">
        <v>2020</v>
      </c>
      <c r="E2" s="161">
        <v>2021</v>
      </c>
      <c r="F2" s="158"/>
    </row>
    <row r="3" spans="1:20" ht="15">
      <c r="A3" s="165" t="s">
        <v>138</v>
      </c>
      <c r="B3" s="654">
        <v>5</v>
      </c>
      <c r="C3" s="166"/>
      <c r="D3" s="165">
        <v>-52.5</v>
      </c>
      <c r="E3" s="165">
        <v>-30</v>
      </c>
    </row>
    <row r="4" spans="1:20" ht="15">
      <c r="A4" s="165" t="s">
        <v>139</v>
      </c>
      <c r="B4" s="654">
        <v>5</v>
      </c>
      <c r="C4" s="166"/>
      <c r="D4" s="165">
        <v>-1.5</v>
      </c>
      <c r="E4" s="165">
        <v>-1.5</v>
      </c>
    </row>
    <row r="5" spans="1:20" ht="15">
      <c r="A5" s="165" t="s">
        <v>140</v>
      </c>
      <c r="B5" s="654">
        <v>5</v>
      </c>
      <c r="C5" s="166"/>
      <c r="D5" s="165">
        <v>-0.7</v>
      </c>
      <c r="E5" s="165">
        <v>-0.6</v>
      </c>
    </row>
    <row r="6" spans="1:20" s="48" customFormat="1" ht="15">
      <c r="A6" s="165" t="s">
        <v>141</v>
      </c>
      <c r="B6" s="654">
        <v>5</v>
      </c>
      <c r="C6" s="166"/>
      <c r="D6" s="165">
        <v>26.3</v>
      </c>
      <c r="E6" s="165">
        <v>15</v>
      </c>
      <c r="F6" s="14"/>
      <c r="G6" s="14"/>
      <c r="H6" s="14"/>
      <c r="I6" s="14"/>
      <c r="J6" s="14"/>
      <c r="K6" s="14"/>
      <c r="L6" s="14"/>
      <c r="M6" s="14"/>
      <c r="N6" s="14"/>
      <c r="O6" s="14"/>
      <c r="P6" s="14"/>
      <c r="Q6" s="14"/>
      <c r="R6" s="14"/>
      <c r="S6" s="14"/>
      <c r="T6" s="14"/>
    </row>
    <row r="7" spans="1:20" s="48" customFormat="1" ht="15">
      <c r="A7" s="165" t="s">
        <v>142</v>
      </c>
      <c r="B7" s="654">
        <v>7</v>
      </c>
      <c r="C7" s="165">
        <v>4</v>
      </c>
      <c r="D7" s="165">
        <v>2.2999999999999998</v>
      </c>
      <c r="E7" s="165">
        <v>2.2999999999999998</v>
      </c>
      <c r="F7" s="14"/>
      <c r="G7" s="14"/>
      <c r="H7" s="14"/>
      <c r="I7" s="14"/>
      <c r="J7" s="14"/>
      <c r="K7" s="14"/>
      <c r="L7" s="14"/>
      <c r="M7" s="14"/>
      <c r="N7" s="14"/>
      <c r="O7" s="14"/>
      <c r="P7" s="14"/>
      <c r="Q7" s="14"/>
      <c r="R7" s="14"/>
      <c r="S7" s="14"/>
      <c r="T7" s="14"/>
    </row>
    <row r="8" spans="1:20" ht="30">
      <c r="A8" s="165" t="s">
        <v>143</v>
      </c>
      <c r="B8" s="654">
        <v>7</v>
      </c>
      <c r="C8" s="165">
        <v>-128.69999999999999</v>
      </c>
      <c r="D8" s="165">
        <v>-4.8</v>
      </c>
      <c r="E8" s="165">
        <v>-89.9</v>
      </c>
    </row>
    <row r="9" spans="1:20" ht="30">
      <c r="A9" s="165" t="s">
        <v>144</v>
      </c>
      <c r="B9" s="654">
        <v>7</v>
      </c>
      <c r="C9" s="165">
        <v>-9.6999999999999993</v>
      </c>
      <c r="D9" s="165">
        <v>-5.9</v>
      </c>
      <c r="E9" s="165">
        <v>-9</v>
      </c>
    </row>
    <row r="10" spans="1:20" ht="30">
      <c r="A10" s="165" t="s">
        <v>145</v>
      </c>
      <c r="B10" s="654">
        <v>7</v>
      </c>
      <c r="C10" s="165">
        <v>-4.4000000000000004</v>
      </c>
      <c r="D10" s="165">
        <v>-1.7</v>
      </c>
      <c r="E10" s="165">
        <v>-3.5</v>
      </c>
    </row>
    <row r="11" spans="1:20" ht="30">
      <c r="A11" s="165" t="s">
        <v>156</v>
      </c>
      <c r="B11" s="654">
        <v>27</v>
      </c>
      <c r="C11" s="165">
        <v>-6</v>
      </c>
      <c r="D11" s="165">
        <v>-14.3</v>
      </c>
      <c r="E11" s="165">
        <v>-22.6</v>
      </c>
    </row>
    <row r="12" spans="1:20" ht="15">
      <c r="A12" s="165" t="s">
        <v>146</v>
      </c>
      <c r="B12" s="654" t="s">
        <v>306</v>
      </c>
      <c r="C12" s="166"/>
      <c r="D12" s="165">
        <v>-8.6</v>
      </c>
      <c r="E12" s="165">
        <v>-4.9000000000000004</v>
      </c>
    </row>
    <row r="13" spans="1:20" ht="30">
      <c r="A13" s="165" t="s">
        <v>147</v>
      </c>
      <c r="B13" s="654" t="s">
        <v>307</v>
      </c>
      <c r="C13" s="165">
        <v>-2.5</v>
      </c>
      <c r="D13" s="165">
        <v>-2.5</v>
      </c>
      <c r="E13" s="165">
        <v>-2.5</v>
      </c>
    </row>
    <row r="14" spans="1:20" ht="15">
      <c r="A14" s="165" t="s">
        <v>148</v>
      </c>
      <c r="B14" s="654" t="s">
        <v>308</v>
      </c>
      <c r="C14" s="165">
        <v>-3.6</v>
      </c>
      <c r="D14" s="166"/>
      <c r="E14" s="166"/>
    </row>
    <row r="15" spans="1:20" ht="15">
      <c r="A15" s="165" t="s">
        <v>149</v>
      </c>
      <c r="B15" s="654" t="s">
        <v>308</v>
      </c>
      <c r="C15" s="165">
        <v>-12.2</v>
      </c>
      <c r="D15" s="166"/>
      <c r="E15" s="166"/>
    </row>
    <row r="16" spans="1:20" ht="15">
      <c r="A16" s="165" t="s">
        <v>150</v>
      </c>
      <c r="B16" s="654" t="s">
        <v>309</v>
      </c>
      <c r="C16" s="165">
        <v>-50</v>
      </c>
      <c r="D16" s="165">
        <v>-50</v>
      </c>
      <c r="E16" s="166"/>
    </row>
    <row r="17" spans="1:6" ht="15">
      <c r="A17" s="165" t="s">
        <v>235</v>
      </c>
      <c r="B17" s="654">
        <v>5</v>
      </c>
      <c r="C17" s="165">
        <v>-17</v>
      </c>
      <c r="D17" s="167">
        <v>-13</v>
      </c>
      <c r="E17" s="167">
        <v>-11</v>
      </c>
      <c r="F17" s="625"/>
    </row>
    <row r="18" spans="1:6" ht="15">
      <c r="A18" s="166" t="s">
        <v>1657</v>
      </c>
      <c r="B18" s="654" t="s">
        <v>1658</v>
      </c>
      <c r="C18" s="166">
        <v>-0.16500000000000001</v>
      </c>
      <c r="D18" s="166">
        <v>-0.16500000000000001</v>
      </c>
      <c r="E18" s="166">
        <v>-0.16500000000000001</v>
      </c>
      <c r="F18" s="625"/>
    </row>
    <row r="19" spans="1:6" ht="14" customHeight="1">
      <c r="A19" s="166" t="s">
        <v>236</v>
      </c>
      <c r="B19" s="654">
        <v>20</v>
      </c>
      <c r="C19" s="166">
        <v>-35</v>
      </c>
      <c r="D19" s="167">
        <v>-35</v>
      </c>
      <c r="E19" s="167">
        <v>-35</v>
      </c>
      <c r="F19" s="625"/>
    </row>
    <row r="20" spans="1:6" ht="14" customHeight="1">
      <c r="A20" s="166" t="s">
        <v>4</v>
      </c>
      <c r="B20" s="603"/>
      <c r="C20" s="166">
        <v>-1.8</v>
      </c>
      <c r="D20" s="167">
        <v>-18.5</v>
      </c>
      <c r="E20" s="167">
        <v>-77.3</v>
      </c>
      <c r="F20" s="625"/>
    </row>
    <row r="21" spans="1:6" ht="17">
      <c r="A21" s="162" t="s">
        <v>69</v>
      </c>
      <c r="B21" s="163"/>
      <c r="C21" s="164">
        <f>SUM(C3:C20)</f>
        <v>-267.065</v>
      </c>
      <c r="D21" s="164">
        <f>SUM(D3:D20)</f>
        <v>-180.565</v>
      </c>
      <c r="E21" s="164">
        <f>SUM(E3:E20)</f>
        <v>-270.66500000000002</v>
      </c>
      <c r="F21" s="625"/>
    </row>
    <row r="22" spans="1:6">
      <c r="F22" s="626"/>
    </row>
    <row r="23" spans="1:6">
      <c r="A23" s="19"/>
      <c r="B23" s="20"/>
      <c r="C23" s="32"/>
      <c r="D23" s="20"/>
      <c r="E23" s="18"/>
      <c r="F23" s="159"/>
    </row>
    <row r="24" spans="1:6">
      <c r="A24" s="19"/>
      <c r="B24" s="20"/>
      <c r="C24" s="32"/>
      <c r="D24" s="18"/>
      <c r="E24" s="18"/>
      <c r="F24" s="159"/>
    </row>
    <row r="26" spans="1:6">
      <c r="D26" s="33"/>
      <c r="E26" s="33"/>
      <c r="F26" s="160"/>
    </row>
    <row r="28" spans="1:6">
      <c r="D28" s="34"/>
    </row>
  </sheetData>
  <mergeCells count="1">
    <mergeCell ref="C1:E1"/>
  </mergeCells>
  <hyperlinks>
    <hyperlink ref="B3:B16" location="'RT LdB'!A1" display="'RT LdB'!A1" xr:uid="{00000000-0004-0000-1400-000000000000}"/>
    <hyperlink ref="B3:B6" location="'RT LdB'!B89" display="'RT LdB'!B89" xr:uid="{00000000-0004-0000-1400-000001000000}"/>
    <hyperlink ref="B7:B10" location="'RT LdB'!B121" display="'RT LdB'!B121" xr:uid="{00000000-0004-0000-1400-000002000000}"/>
    <hyperlink ref="B11" location="'RT LdB'!B502" display="'RT LdB'!B502" xr:uid="{00000000-0004-0000-1400-000003000000}"/>
    <hyperlink ref="B12" location="'RT LdB'!B1189" display="47.1" xr:uid="{00000000-0004-0000-1400-000004000000}"/>
    <hyperlink ref="B13" location="'RT LdB'!B1202" display="48.8" xr:uid="{00000000-0004-0000-1400-000005000000}"/>
    <hyperlink ref="B14:B16" location="'RT LdB'!B1639" display="79.1" xr:uid="{00000000-0004-0000-1400-000006000000}"/>
    <hyperlink ref="B18:B19" location="'RT LdB'!D2100" display="'RT LdB'!D2100" xr:uid="{00000000-0004-0000-1400-000007000000}"/>
    <hyperlink ref="B17" location="'RT Decreto Fiscale'!A12" display="'RT Decreto Fiscale'!A12" xr:uid="{00000000-0004-0000-1400-000008000000}"/>
    <hyperlink ref="B18" location="'RT Decreto Fiscale'!A15" display="16.4" xr:uid="{00000000-0004-0000-1400-000009000000}"/>
    <hyperlink ref="B19" location="'RT Decreto Fiscale'!A21" display="'RT Decreto Fiscale'!A21" xr:uid="{00000000-0004-0000-1400-00000A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tabColor rgb="FFFFFF00"/>
  </sheetPr>
  <dimension ref="A1:H21"/>
  <sheetViews>
    <sheetView workbookViewId="0"/>
  </sheetViews>
  <sheetFormatPr baseColWidth="10" defaultColWidth="11.5" defaultRowHeight="13"/>
  <cols>
    <col min="1" max="1" width="103" customWidth="1"/>
    <col min="3" max="3" width="11.33203125" customWidth="1"/>
  </cols>
  <sheetData>
    <row r="1" spans="1:8" ht="16" thickBot="1">
      <c r="C1" s="1309" t="s">
        <v>1678</v>
      </c>
      <c r="D1" s="1309"/>
      <c r="E1" s="1309"/>
    </row>
    <row r="2" spans="1:8" ht="15">
      <c r="A2" s="168" t="s">
        <v>208</v>
      </c>
      <c r="B2" s="168" t="s">
        <v>105</v>
      </c>
      <c r="C2" s="169">
        <v>2019</v>
      </c>
      <c r="D2" s="168">
        <v>2020</v>
      </c>
      <c r="E2" s="168">
        <v>2021</v>
      </c>
      <c r="F2" s="35"/>
      <c r="G2" s="35"/>
      <c r="H2" s="35"/>
    </row>
    <row r="3" spans="1:8" ht="15">
      <c r="A3" s="165" t="s">
        <v>228</v>
      </c>
      <c r="B3" s="652" t="s">
        <v>254</v>
      </c>
      <c r="C3" s="171">
        <v>130</v>
      </c>
      <c r="D3" s="171">
        <v>320</v>
      </c>
      <c r="E3" s="171">
        <v>420</v>
      </c>
    </row>
    <row r="4" spans="1:8" ht="15">
      <c r="A4" s="165" t="s">
        <v>158</v>
      </c>
      <c r="B4" s="652" t="s">
        <v>310</v>
      </c>
      <c r="C4" s="171">
        <v>2</v>
      </c>
      <c r="D4" s="167"/>
      <c r="E4" s="167"/>
    </row>
    <row r="5" spans="1:8" ht="15">
      <c r="A5" s="165" t="s">
        <v>159</v>
      </c>
      <c r="B5" s="652" t="s">
        <v>292</v>
      </c>
      <c r="C5" s="171">
        <v>0.8</v>
      </c>
      <c r="D5" s="167"/>
      <c r="E5" s="167"/>
    </row>
    <row r="6" spans="1:8" ht="15">
      <c r="A6" s="165" t="s">
        <v>83</v>
      </c>
      <c r="B6" s="652" t="s">
        <v>255</v>
      </c>
      <c r="C6" s="171">
        <v>4.9000000000000004</v>
      </c>
      <c r="D6" s="171">
        <v>5</v>
      </c>
      <c r="E6" s="171">
        <v>5</v>
      </c>
    </row>
    <row r="7" spans="1:8" ht="15">
      <c r="A7" s="165" t="s">
        <v>189</v>
      </c>
      <c r="B7" s="652" t="s">
        <v>255</v>
      </c>
      <c r="C7" s="171">
        <v>0.5</v>
      </c>
      <c r="D7" s="171">
        <v>1</v>
      </c>
      <c r="E7" s="171">
        <v>1</v>
      </c>
    </row>
    <row r="8" spans="1:8" ht="15">
      <c r="A8" s="165" t="s">
        <v>84</v>
      </c>
      <c r="B8" s="652" t="s">
        <v>256</v>
      </c>
      <c r="C8" s="171">
        <v>0.6</v>
      </c>
      <c r="D8" s="171">
        <v>1.1000000000000001</v>
      </c>
      <c r="E8" s="171">
        <v>1.1000000000000001</v>
      </c>
    </row>
    <row r="9" spans="1:8" ht="15">
      <c r="A9" s="165" t="s">
        <v>160</v>
      </c>
      <c r="B9" s="652" t="s">
        <v>257</v>
      </c>
      <c r="C9" s="171">
        <v>20.9</v>
      </c>
      <c r="D9" s="171">
        <v>25</v>
      </c>
      <c r="E9" s="171">
        <v>27.4</v>
      </c>
    </row>
    <row r="10" spans="1:8" ht="15">
      <c r="A10" s="165" t="s">
        <v>161</v>
      </c>
      <c r="B10" s="652" t="s">
        <v>258</v>
      </c>
      <c r="C10" s="167"/>
      <c r="D10" s="171">
        <v>14</v>
      </c>
      <c r="E10" s="171">
        <v>30.7</v>
      </c>
    </row>
    <row r="11" spans="1:8" ht="30">
      <c r="A11" s="165" t="s">
        <v>86</v>
      </c>
      <c r="B11" s="652" t="s">
        <v>259</v>
      </c>
      <c r="C11" s="171">
        <v>4.9000000000000004</v>
      </c>
      <c r="D11" s="171">
        <v>44.4</v>
      </c>
      <c r="E11" s="171">
        <v>99.7</v>
      </c>
    </row>
    <row r="12" spans="1:8" ht="30">
      <c r="A12" s="165" t="s">
        <v>162</v>
      </c>
      <c r="B12" s="652" t="s">
        <v>260</v>
      </c>
      <c r="C12" s="171">
        <v>17.8</v>
      </c>
      <c r="D12" s="171">
        <v>23.2</v>
      </c>
      <c r="E12" s="171">
        <v>23.2</v>
      </c>
    </row>
    <row r="13" spans="1:8" ht="30">
      <c r="A13" s="165" t="s">
        <v>163</v>
      </c>
      <c r="B13" s="652" t="s">
        <v>261</v>
      </c>
      <c r="C13" s="171">
        <v>0.3</v>
      </c>
      <c r="D13" s="171">
        <v>3.6</v>
      </c>
      <c r="E13" s="171">
        <v>3.6</v>
      </c>
    </row>
    <row r="14" spans="1:8" ht="15">
      <c r="A14" s="165" t="s">
        <v>85</v>
      </c>
      <c r="B14" s="652" t="s">
        <v>311</v>
      </c>
      <c r="C14" s="171">
        <v>1</v>
      </c>
      <c r="D14" s="171">
        <v>2</v>
      </c>
      <c r="E14" s="171">
        <v>2</v>
      </c>
    </row>
    <row r="15" spans="1:8" ht="15">
      <c r="A15" s="165" t="s">
        <v>88</v>
      </c>
      <c r="B15" s="652" t="s">
        <v>262</v>
      </c>
      <c r="C15" s="171">
        <v>20.399999999999999</v>
      </c>
      <c r="D15" s="171">
        <v>56.3</v>
      </c>
      <c r="E15" s="171">
        <v>63.1</v>
      </c>
    </row>
    <row r="16" spans="1:8" ht="15">
      <c r="A16" s="165" t="s">
        <v>227</v>
      </c>
      <c r="B16" s="652" t="s">
        <v>312</v>
      </c>
      <c r="C16" s="171">
        <v>0.2</v>
      </c>
      <c r="D16" s="171">
        <v>1</v>
      </c>
      <c r="E16" s="171">
        <v>1</v>
      </c>
    </row>
    <row r="17" spans="1:5" ht="30">
      <c r="A17" s="165" t="s">
        <v>226</v>
      </c>
      <c r="B17" s="652" t="s">
        <v>263</v>
      </c>
      <c r="C17" s="171">
        <v>20</v>
      </c>
      <c r="D17" s="171">
        <v>58.6</v>
      </c>
      <c r="E17" s="171">
        <v>58.6</v>
      </c>
    </row>
    <row r="18" spans="1:5" ht="15">
      <c r="A18" s="165" t="s">
        <v>164</v>
      </c>
      <c r="B18" s="652" t="s">
        <v>264</v>
      </c>
      <c r="C18" s="167"/>
      <c r="D18" s="171">
        <v>70</v>
      </c>
      <c r="E18" s="171">
        <v>70</v>
      </c>
    </row>
    <row r="19" spans="1:5" ht="15">
      <c r="A19" s="165" t="s">
        <v>165</v>
      </c>
      <c r="B19" s="652" t="s">
        <v>265</v>
      </c>
      <c r="C19" s="171">
        <v>4.5</v>
      </c>
      <c r="D19" s="171">
        <v>4.5</v>
      </c>
      <c r="E19" s="171">
        <v>4.5</v>
      </c>
    </row>
    <row r="20" spans="1:5" ht="15">
      <c r="A20" s="165" t="s">
        <v>167</v>
      </c>
      <c r="B20" s="652" t="s">
        <v>268</v>
      </c>
      <c r="C20" s="171">
        <v>4.7</v>
      </c>
      <c r="D20" s="171">
        <v>18</v>
      </c>
      <c r="E20" s="171">
        <v>23.4</v>
      </c>
    </row>
    <row r="21" spans="1:5" ht="17">
      <c r="A21" s="162" t="s">
        <v>69</v>
      </c>
      <c r="B21" s="163"/>
      <c r="C21" s="170">
        <f>SUM(C3:C20)</f>
        <v>233.50000000000003</v>
      </c>
      <c r="D21" s="170">
        <f>SUM(D3:D20)</f>
        <v>647.70000000000005</v>
      </c>
      <c r="E21" s="170">
        <f>SUM(E3:E20)</f>
        <v>834.30000000000007</v>
      </c>
    </row>
  </sheetData>
  <mergeCells count="1">
    <mergeCell ref="C1:E1"/>
  </mergeCells>
  <hyperlinks>
    <hyperlink ref="B3:B8" location="'RT LdB'!B510" display="28.1" xr:uid="{00000000-0004-0000-1500-000000000000}"/>
    <hyperlink ref="B9:B20" location="'RT LdB'!A1" display="29.2" xr:uid="{00000000-0004-0000-1500-000001000000}"/>
    <hyperlink ref="B9:B10" location="'RT LdB'!B696" display="29.2" xr:uid="{00000000-0004-0000-1500-000002000000}"/>
    <hyperlink ref="B11:B13" location="'RT LdB'!B765" display="30.7" xr:uid="{00000000-0004-0000-1500-000003000000}"/>
    <hyperlink ref="B14" location="'RT LdB'!B765" display="30.7" xr:uid="{00000000-0004-0000-1500-000004000000}"/>
    <hyperlink ref="B15:B16" location="'RT LdB'!B888" display="31.4" xr:uid="{00000000-0004-0000-1500-000005000000}"/>
    <hyperlink ref="B17" location="'RT LdB'!B951" display="32.1" xr:uid="{00000000-0004-0000-1500-000006000000}"/>
    <hyperlink ref="B18" location="'RT LdB'!B1100" display="36.1" xr:uid="{00000000-0004-0000-1500-000007000000}"/>
    <hyperlink ref="B19" location="'RT LdB'!B1112" display="38.8" xr:uid="{00000000-0004-0000-1500-000008000000}"/>
    <hyperlink ref="B20" location="'RT LdB'!B1265" display="53.1" xr:uid="{00000000-0004-0000-1500-000009000000}"/>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8">
    <tabColor rgb="FFFFFF00"/>
  </sheetPr>
  <dimension ref="A1:F17"/>
  <sheetViews>
    <sheetView workbookViewId="0"/>
  </sheetViews>
  <sheetFormatPr baseColWidth="10" defaultColWidth="11.5" defaultRowHeight="13"/>
  <cols>
    <col min="1" max="1" width="45.5" bestFit="1" customWidth="1"/>
    <col min="2" max="2" width="20.6640625" customWidth="1"/>
  </cols>
  <sheetData>
    <row r="1" spans="1:6" ht="16" thickBot="1">
      <c r="C1" s="1309" t="s">
        <v>1678</v>
      </c>
      <c r="D1" s="1309"/>
      <c r="E1" s="1309"/>
    </row>
    <row r="2" spans="1:6" ht="16">
      <c r="A2" s="151" t="s">
        <v>208</v>
      </c>
      <c r="B2" s="152" t="s">
        <v>105</v>
      </c>
      <c r="C2" s="152">
        <v>2019</v>
      </c>
      <c r="D2" s="152">
        <v>2020</v>
      </c>
      <c r="E2" s="152">
        <v>2021</v>
      </c>
      <c r="F2" s="168"/>
    </row>
    <row r="3" spans="1:6" ht="14">
      <c r="A3" s="167" t="s">
        <v>172</v>
      </c>
      <c r="B3" s="652" t="s">
        <v>107</v>
      </c>
      <c r="C3" s="167">
        <v>0</v>
      </c>
      <c r="D3" s="167">
        <v>1450</v>
      </c>
      <c r="E3" s="167">
        <v>0</v>
      </c>
    </row>
    <row r="4" spans="1:6" ht="14">
      <c r="A4" s="167" t="s">
        <v>173</v>
      </c>
      <c r="B4" s="652" t="s">
        <v>107</v>
      </c>
      <c r="C4" s="167">
        <v>100</v>
      </c>
      <c r="D4" s="167">
        <v>100</v>
      </c>
      <c r="E4" s="167">
        <v>100</v>
      </c>
    </row>
    <row r="5" spans="1:6" ht="14">
      <c r="A5" s="167" t="s">
        <v>174</v>
      </c>
      <c r="B5" s="652" t="s">
        <v>107</v>
      </c>
      <c r="C5" s="167">
        <v>120</v>
      </c>
      <c r="D5" s="167">
        <v>120</v>
      </c>
      <c r="E5" s="167">
        <v>120</v>
      </c>
    </row>
    <row r="6" spans="1:6" ht="14">
      <c r="A6" s="167" t="s">
        <v>175</v>
      </c>
      <c r="B6" s="652" t="s">
        <v>107</v>
      </c>
      <c r="C6" s="167">
        <v>75</v>
      </c>
      <c r="D6" s="167">
        <v>75</v>
      </c>
      <c r="E6" s="167">
        <v>75</v>
      </c>
    </row>
    <row r="7" spans="1:6" ht="14">
      <c r="A7" s="167" t="s">
        <v>178</v>
      </c>
      <c r="B7" s="652" t="s">
        <v>107</v>
      </c>
      <c r="C7" s="167">
        <v>100</v>
      </c>
      <c r="D7" s="167">
        <v>100</v>
      </c>
      <c r="E7" s="167">
        <v>100</v>
      </c>
    </row>
    <row r="8" spans="1:6" ht="14">
      <c r="A8" s="167" t="s">
        <v>176</v>
      </c>
      <c r="B8" s="652" t="s">
        <v>107</v>
      </c>
      <c r="C8" s="167">
        <v>5</v>
      </c>
      <c r="D8" s="167">
        <v>0</v>
      </c>
      <c r="E8" s="167">
        <v>0</v>
      </c>
    </row>
    <row r="9" spans="1:6" ht="14">
      <c r="A9" s="167" t="s">
        <v>177</v>
      </c>
      <c r="B9" s="652" t="s">
        <v>107</v>
      </c>
      <c r="C9" s="167">
        <v>0</v>
      </c>
      <c r="D9" s="167">
        <v>50</v>
      </c>
      <c r="E9" s="167">
        <v>50</v>
      </c>
    </row>
    <row r="10" spans="1:6" ht="14">
      <c r="A10" s="167" t="s">
        <v>179</v>
      </c>
      <c r="B10" s="652" t="s">
        <v>107</v>
      </c>
      <c r="C10" s="167">
        <v>10</v>
      </c>
      <c r="D10" s="167">
        <v>15</v>
      </c>
      <c r="E10" s="167">
        <v>20</v>
      </c>
    </row>
    <row r="11" spans="1:6" ht="14">
      <c r="A11" s="167" t="s">
        <v>180</v>
      </c>
      <c r="B11" s="652" t="s">
        <v>107</v>
      </c>
      <c r="C11" s="167">
        <v>0</v>
      </c>
      <c r="D11" s="167">
        <v>100</v>
      </c>
      <c r="E11" s="167">
        <v>100</v>
      </c>
    </row>
    <row r="12" spans="1:6" ht="14">
      <c r="A12" s="167" t="s">
        <v>181</v>
      </c>
      <c r="B12" s="652" t="s">
        <v>107</v>
      </c>
      <c r="C12" s="167">
        <v>60</v>
      </c>
      <c r="D12" s="167">
        <v>80</v>
      </c>
      <c r="E12" s="167">
        <v>0</v>
      </c>
    </row>
    <row r="13" spans="1:6" ht="14">
      <c r="A13" s="167" t="s">
        <v>182</v>
      </c>
      <c r="B13" s="652" t="s">
        <v>107</v>
      </c>
      <c r="C13" s="167">
        <v>0</v>
      </c>
      <c r="D13" s="167">
        <v>0</v>
      </c>
      <c r="E13" s="167">
        <v>5</v>
      </c>
    </row>
    <row r="14" spans="1:6" ht="14">
      <c r="A14" s="167" t="s">
        <v>183</v>
      </c>
      <c r="B14" s="652" t="s">
        <v>107</v>
      </c>
      <c r="C14" s="167">
        <v>1</v>
      </c>
      <c r="D14" s="167">
        <v>1</v>
      </c>
      <c r="E14" s="167">
        <v>1</v>
      </c>
    </row>
    <row r="15" spans="1:6" ht="14">
      <c r="A15" s="167" t="s">
        <v>111</v>
      </c>
      <c r="B15" s="652" t="s">
        <v>107</v>
      </c>
      <c r="C15" s="167">
        <v>100</v>
      </c>
      <c r="D15" s="167">
        <v>0</v>
      </c>
      <c r="E15" s="167">
        <v>0</v>
      </c>
    </row>
    <row r="16" spans="1:6" s="14" customFormat="1" ht="14">
      <c r="A16" s="167" t="s">
        <v>184</v>
      </c>
      <c r="B16" s="652" t="s">
        <v>107</v>
      </c>
      <c r="C16" s="167">
        <v>75</v>
      </c>
      <c r="D16" s="167">
        <v>100</v>
      </c>
      <c r="E16" s="167">
        <v>100</v>
      </c>
    </row>
    <row r="17" spans="1:5" ht="16">
      <c r="A17" s="39" t="s">
        <v>69</v>
      </c>
      <c r="B17" s="39"/>
      <c r="C17" s="39">
        <f>SUM(C3:C16)</f>
        <v>646</v>
      </c>
      <c r="D17" s="39">
        <f>SUM(D3:D16)</f>
        <v>2191</v>
      </c>
      <c r="E17" s="39">
        <f>SUM(E3:E16)</f>
        <v>671</v>
      </c>
    </row>
  </sheetData>
  <mergeCells count="1">
    <mergeCell ref="C1:E1"/>
  </mergeCells>
  <hyperlinks>
    <hyperlink ref="B3:B16" location="'RT LdB'!C1963" display="Sezione II" xr:uid="{00000000-0004-0000-1600-000000000000}"/>
  </hyperlinks>
  <pageMargins left="0.7" right="0.7" top="0.75" bottom="0.75" header="0.3" footer="0.3"/>
  <ignoredErrors>
    <ignoredError sqref="F18"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14">
    <tabColor rgb="FFFFFF00"/>
  </sheetPr>
  <dimension ref="A1:E27"/>
  <sheetViews>
    <sheetView zoomScaleNormal="100" workbookViewId="0">
      <selection activeCell="B25" sqref="B25"/>
    </sheetView>
  </sheetViews>
  <sheetFormatPr baseColWidth="10" defaultColWidth="11.5" defaultRowHeight="13"/>
  <cols>
    <col min="1" max="1" width="95.6640625" customWidth="1"/>
    <col min="3" max="3" width="9.83203125" style="20" customWidth="1"/>
  </cols>
  <sheetData>
    <row r="1" spans="1:5" ht="16" thickBot="1">
      <c r="C1" s="1309" t="s">
        <v>1678</v>
      </c>
      <c r="D1" s="1309"/>
      <c r="E1" s="1309"/>
    </row>
    <row r="2" spans="1:5" ht="16">
      <c r="A2" s="151" t="s">
        <v>208</v>
      </c>
      <c r="B2" s="152" t="s">
        <v>105</v>
      </c>
      <c r="C2" s="152">
        <v>2019</v>
      </c>
      <c r="D2" s="152">
        <v>2020</v>
      </c>
      <c r="E2" s="152">
        <v>2021</v>
      </c>
    </row>
    <row r="3" spans="1:5" ht="15">
      <c r="A3" s="165" t="s">
        <v>185</v>
      </c>
      <c r="B3" s="657" t="s">
        <v>313</v>
      </c>
      <c r="C3" s="171">
        <v>25</v>
      </c>
      <c r="D3" s="171">
        <v>60</v>
      </c>
      <c r="E3" s="171">
        <v>80</v>
      </c>
    </row>
    <row r="4" spans="1:5" ht="15">
      <c r="A4" s="165" t="s">
        <v>186</v>
      </c>
      <c r="B4" s="657" t="s">
        <v>314</v>
      </c>
      <c r="C4" s="171">
        <v>15</v>
      </c>
      <c r="D4" s="171">
        <v>25</v>
      </c>
      <c r="E4" s="171">
        <v>25</v>
      </c>
    </row>
    <row r="5" spans="1:5" ht="15">
      <c r="A5" s="165" t="s">
        <v>187</v>
      </c>
      <c r="B5" s="657" t="s">
        <v>315</v>
      </c>
      <c r="C5" s="171">
        <v>20</v>
      </c>
      <c r="D5" s="171">
        <v>25</v>
      </c>
      <c r="E5" s="171">
        <v>25</v>
      </c>
    </row>
    <row r="6" spans="1:5" ht="15">
      <c r="A6" s="165" t="s">
        <v>188</v>
      </c>
      <c r="B6" s="657" t="s">
        <v>316</v>
      </c>
      <c r="C6" s="171">
        <v>3</v>
      </c>
      <c r="D6" s="171">
        <v>3</v>
      </c>
      <c r="E6" s="171">
        <v>3</v>
      </c>
    </row>
    <row r="7" spans="1:5" ht="30">
      <c r="A7" s="165" t="s">
        <v>190</v>
      </c>
      <c r="B7" s="657" t="s">
        <v>1652</v>
      </c>
      <c r="C7" s="171">
        <v>1</v>
      </c>
      <c r="D7" s="171">
        <v>2</v>
      </c>
      <c r="E7" s="171">
        <v>2</v>
      </c>
    </row>
    <row r="8" spans="1:5" ht="15">
      <c r="A8" s="165" t="s">
        <v>191</v>
      </c>
      <c r="B8" s="657" t="s">
        <v>317</v>
      </c>
      <c r="C8" s="171">
        <v>30</v>
      </c>
      <c r="D8" s="171">
        <v>30</v>
      </c>
      <c r="E8" s="171">
        <v>30</v>
      </c>
    </row>
    <row r="9" spans="1:5" ht="15">
      <c r="A9" s="165" t="s">
        <v>192</v>
      </c>
      <c r="B9" s="657" t="s">
        <v>318</v>
      </c>
      <c r="C9" s="171">
        <v>10</v>
      </c>
      <c r="D9" s="171">
        <v>10</v>
      </c>
      <c r="E9" s="171">
        <v>10</v>
      </c>
    </row>
    <row r="10" spans="1:5" ht="15">
      <c r="A10" s="165" t="s">
        <v>193</v>
      </c>
      <c r="B10" s="657" t="s">
        <v>266</v>
      </c>
      <c r="C10" s="171">
        <v>22.5</v>
      </c>
      <c r="D10" s="171">
        <v>45</v>
      </c>
      <c r="E10" s="171">
        <v>68.400000000000006</v>
      </c>
    </row>
    <row r="11" spans="1:5" ht="15">
      <c r="A11" s="165" t="s">
        <v>166</v>
      </c>
      <c r="B11" s="657" t="s">
        <v>293</v>
      </c>
      <c r="C11" s="171">
        <v>0.2</v>
      </c>
      <c r="D11" s="171">
        <v>0.2</v>
      </c>
      <c r="E11" s="167"/>
    </row>
    <row r="12" spans="1:5" ht="15">
      <c r="A12" s="165" t="s">
        <v>194</v>
      </c>
      <c r="B12" s="657" t="s">
        <v>306</v>
      </c>
      <c r="C12" s="171">
        <v>4.4000000000000004</v>
      </c>
      <c r="D12" s="171">
        <v>4.4000000000000004</v>
      </c>
      <c r="E12" s="171">
        <v>4.4000000000000004</v>
      </c>
    </row>
    <row r="13" spans="1:5" ht="15">
      <c r="A13" s="165" t="s">
        <v>1653</v>
      </c>
      <c r="B13" s="658">
        <v>48.3</v>
      </c>
      <c r="C13" s="171">
        <v>40</v>
      </c>
      <c r="D13" s="171">
        <v>40</v>
      </c>
      <c r="E13" s="171">
        <v>40</v>
      </c>
    </row>
    <row r="14" spans="1:5" ht="15">
      <c r="A14" s="165" t="s">
        <v>1654</v>
      </c>
      <c r="B14" s="658">
        <v>48.3</v>
      </c>
      <c r="C14" s="171">
        <v>370</v>
      </c>
      <c r="D14" s="171">
        <v>370</v>
      </c>
      <c r="E14" s="171">
        <v>370</v>
      </c>
    </row>
    <row r="15" spans="1:5" ht="15">
      <c r="A15" s="165" t="s">
        <v>1655</v>
      </c>
      <c r="B15" s="658">
        <v>48.3</v>
      </c>
      <c r="C15" s="171">
        <v>-405.1</v>
      </c>
      <c r="D15" s="171">
        <v>-404.1</v>
      </c>
      <c r="E15" s="171">
        <v>-404.1</v>
      </c>
    </row>
    <row r="16" spans="1:5" ht="15">
      <c r="A16" s="165" t="s">
        <v>195</v>
      </c>
      <c r="B16" s="657" t="s">
        <v>319</v>
      </c>
      <c r="C16" s="171">
        <v>0.5</v>
      </c>
      <c r="D16" s="171">
        <v>0.5</v>
      </c>
      <c r="E16" s="171">
        <v>0.5</v>
      </c>
    </row>
    <row r="17" spans="1:5" ht="15">
      <c r="A17" s="165" t="s">
        <v>196</v>
      </c>
      <c r="B17" s="657" t="s">
        <v>268</v>
      </c>
      <c r="C17" s="171">
        <v>0.2</v>
      </c>
      <c r="D17" s="171">
        <v>0.2</v>
      </c>
      <c r="E17" s="171">
        <v>0.2</v>
      </c>
    </row>
    <row r="18" spans="1:5" ht="30">
      <c r="A18" s="165" t="s">
        <v>197</v>
      </c>
      <c r="B18" s="657" t="s">
        <v>320</v>
      </c>
      <c r="C18" s="171">
        <v>20</v>
      </c>
      <c r="D18" s="171">
        <v>20</v>
      </c>
      <c r="E18" s="171">
        <v>20</v>
      </c>
    </row>
    <row r="19" spans="1:5" ht="30">
      <c r="A19" s="165" t="s">
        <v>61</v>
      </c>
      <c r="B19" s="657" t="s">
        <v>286</v>
      </c>
      <c r="C19" s="171">
        <v>13.4</v>
      </c>
      <c r="D19" s="171">
        <v>13.4</v>
      </c>
      <c r="E19" s="171">
        <v>13.4</v>
      </c>
    </row>
    <row r="20" spans="1:5" ht="30">
      <c r="A20" s="165" t="s">
        <v>63</v>
      </c>
      <c r="B20" s="657" t="s">
        <v>321</v>
      </c>
      <c r="C20" s="171">
        <v>0.2</v>
      </c>
      <c r="D20" s="171">
        <v>0.8</v>
      </c>
      <c r="E20" s="171">
        <v>27.1</v>
      </c>
    </row>
    <row r="21" spans="1:5" ht="15">
      <c r="A21" s="165" t="s">
        <v>1656</v>
      </c>
      <c r="B21" s="657" t="s">
        <v>299</v>
      </c>
      <c r="C21" s="171">
        <v>2.4</v>
      </c>
      <c r="D21" s="171">
        <v>2.4</v>
      </c>
      <c r="E21" s="171">
        <v>2.4</v>
      </c>
    </row>
    <row r="22" spans="1:5" ht="30">
      <c r="A22" s="165" t="s">
        <v>198</v>
      </c>
      <c r="B22" s="657" t="s">
        <v>322</v>
      </c>
      <c r="C22" s="171">
        <v>13.5</v>
      </c>
      <c r="D22" s="171">
        <v>13.5</v>
      </c>
      <c r="E22" s="171">
        <v>13.5</v>
      </c>
    </row>
    <row r="23" spans="1:5" ht="30">
      <c r="A23" s="165" t="s">
        <v>199</v>
      </c>
      <c r="B23" s="657" t="s">
        <v>300</v>
      </c>
      <c r="C23" s="171">
        <v>5</v>
      </c>
      <c r="D23" s="171">
        <v>5</v>
      </c>
      <c r="E23" s="171">
        <v>15</v>
      </c>
    </row>
    <row r="24" spans="1:5" ht="15">
      <c r="A24" s="165" t="s">
        <v>200</v>
      </c>
      <c r="B24" s="657" t="s">
        <v>323</v>
      </c>
      <c r="C24" s="171">
        <v>80</v>
      </c>
      <c r="D24" s="171">
        <v>80</v>
      </c>
      <c r="E24" s="167"/>
    </row>
    <row r="25" spans="1:5" ht="15">
      <c r="A25" s="165" t="s">
        <v>229</v>
      </c>
      <c r="B25" s="657" t="s">
        <v>324</v>
      </c>
      <c r="C25" s="171">
        <v>0</v>
      </c>
      <c r="D25" s="171">
        <v>3</v>
      </c>
      <c r="E25" s="171">
        <v>6</v>
      </c>
    </row>
    <row r="26" spans="1:5" ht="15">
      <c r="A26" s="165" t="s">
        <v>4</v>
      </c>
      <c r="B26" s="601"/>
      <c r="C26" s="171">
        <v>1</v>
      </c>
      <c r="D26" s="171">
        <v>3.2</v>
      </c>
      <c r="E26" s="171">
        <v>1</v>
      </c>
    </row>
    <row r="27" spans="1:5" ht="17">
      <c r="A27" s="162" t="s">
        <v>69</v>
      </c>
      <c r="B27" s="163"/>
      <c r="C27" s="170">
        <f>SUM(C3:C26)</f>
        <v>272.2</v>
      </c>
      <c r="D27" s="170">
        <f>SUM(D3:D26)</f>
        <v>352.5</v>
      </c>
      <c r="E27" s="170">
        <f>SUM(E3:E26)</f>
        <v>352.7999999999999</v>
      </c>
    </row>
  </sheetData>
  <mergeCells count="1">
    <mergeCell ref="C1:E1"/>
  </mergeCells>
  <hyperlinks>
    <hyperlink ref="B3" location="'RT LdB'!B381" display="15.5" xr:uid="{00000000-0004-0000-1700-000000000000}"/>
    <hyperlink ref="B4" location="'RT LdB'!B399" display="18.5" xr:uid="{00000000-0004-0000-1700-000001000000}"/>
    <hyperlink ref="B5" location="'RT LdB'!B456" display="21.3" xr:uid="{00000000-0004-0000-1700-000002000000}"/>
    <hyperlink ref="B6" location="'RT LdB'!B491" display="25.1" xr:uid="{00000000-0004-0000-1700-000003000000}"/>
    <hyperlink ref="B7" location="'RT LdB'!B681" display="28.12" xr:uid="{00000000-0004-0000-1700-000004000000}"/>
    <hyperlink ref="B8" location="'RT LdB'!B1107" display="37.1" xr:uid="{00000000-0004-0000-1700-000005000000}"/>
    <hyperlink ref="B9" location="'RT LdB'!B1139" display="40.4" xr:uid="{00000000-0004-0000-1700-000006000000}"/>
    <hyperlink ref="B10" location="'RT LdB'!B1141" display="41.1" xr:uid="{00000000-0004-0000-1700-000007000000}"/>
    <hyperlink ref="B11" location="'RT LdB'!B1186" display="46.1" xr:uid="{00000000-0004-0000-1700-000008000000}"/>
    <hyperlink ref="B12" location="'RT LdB'!B1190" display="47.1" xr:uid="{00000000-0004-0000-1700-000009000000}"/>
    <hyperlink ref="B16" location="'RT LdB'!B1218" display="48.7" xr:uid="{00000000-0004-0000-1700-00000A000000}"/>
    <hyperlink ref="B17" location="'RT LdB'!B1266" display="53.1" xr:uid="{00000000-0004-0000-1700-00000B000000}"/>
    <hyperlink ref="B18" location="'RT LdB'!B1320" display="56.2" xr:uid="{00000000-0004-0000-1700-00000C000000}"/>
    <hyperlink ref="B19:B20" location="'RT LdB'!B1377" display="58.1" xr:uid="{00000000-0004-0000-1700-00000D000000}"/>
    <hyperlink ref="B22" location="'RT LdB'!B1582" display="74" xr:uid="{00000000-0004-0000-1700-00000E000000}"/>
    <hyperlink ref="B23" location="'RT LdB'!B1623" display="76.1" xr:uid="{00000000-0004-0000-1700-00000F000000}"/>
    <hyperlink ref="B24" location="'RT LdB'!B1640" display="79.1" xr:uid="{00000000-0004-0000-1700-000010000000}"/>
    <hyperlink ref="B25" location="'RT Decreto Fiscale'!A20" display="18.2" xr:uid="{00000000-0004-0000-1700-000011000000}"/>
    <hyperlink ref="B13:B15" location="'RT LdB'!A1" display="'RT LdB'!A1" xr:uid="{00000000-0004-0000-1700-000012000000}"/>
    <hyperlink ref="B21" location="'RT LdB'!B1456" display="59.8" xr:uid="{00000000-0004-0000-1700-000013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17">
    <tabColor rgb="FFFFFF00"/>
  </sheetPr>
  <dimension ref="A1:N11"/>
  <sheetViews>
    <sheetView zoomScale="85" zoomScaleNormal="85" workbookViewId="0">
      <selection activeCell="B9" sqref="B9"/>
    </sheetView>
  </sheetViews>
  <sheetFormatPr baseColWidth="10" defaultColWidth="11.5" defaultRowHeight="13"/>
  <cols>
    <col min="1" max="1" width="121.33203125" customWidth="1"/>
    <col min="3" max="3" width="12.5" customWidth="1"/>
  </cols>
  <sheetData>
    <row r="1" spans="1:14" ht="16" thickBot="1">
      <c r="C1" s="1309" t="s">
        <v>1678</v>
      </c>
      <c r="D1" s="1309"/>
      <c r="E1" s="1309"/>
    </row>
    <row r="2" spans="1:14" ht="16" thickBot="1">
      <c r="A2" s="36" t="s">
        <v>208</v>
      </c>
      <c r="B2" s="36" t="s">
        <v>105</v>
      </c>
      <c r="C2" s="36">
        <v>2019</v>
      </c>
      <c r="D2" s="36">
        <v>2020</v>
      </c>
      <c r="E2" s="36">
        <v>2021</v>
      </c>
      <c r="F2" s="20"/>
      <c r="G2" s="20"/>
      <c r="H2" s="20"/>
      <c r="I2" s="20"/>
      <c r="J2" s="20"/>
      <c r="K2" s="20"/>
      <c r="L2" s="20"/>
      <c r="M2" s="20"/>
      <c r="N2" s="20"/>
    </row>
    <row r="3" spans="1:14" ht="15">
      <c r="A3" s="153" t="s">
        <v>97</v>
      </c>
      <c r="B3" s="659" t="s">
        <v>332</v>
      </c>
      <c r="C3" s="153">
        <v>50</v>
      </c>
      <c r="D3" s="153">
        <v>50</v>
      </c>
      <c r="E3" s="153">
        <v>50</v>
      </c>
      <c r="G3" s="18"/>
      <c r="H3" s="18"/>
      <c r="I3" s="18"/>
      <c r="J3" s="18"/>
      <c r="K3" s="18"/>
    </row>
    <row r="4" spans="1:14" ht="15">
      <c r="A4" s="153" t="s">
        <v>98</v>
      </c>
      <c r="B4" s="659" t="s">
        <v>333</v>
      </c>
      <c r="C4" s="143"/>
      <c r="D4" s="143"/>
      <c r="E4" s="153">
        <v>50</v>
      </c>
      <c r="G4" s="20"/>
      <c r="H4" s="18"/>
      <c r="I4" s="20"/>
      <c r="J4" s="20"/>
      <c r="K4" s="18"/>
    </row>
    <row r="5" spans="1:14" ht="15">
      <c r="A5" s="153" t="s">
        <v>90</v>
      </c>
      <c r="B5" s="659" t="s">
        <v>334</v>
      </c>
      <c r="C5" s="153">
        <v>20.2</v>
      </c>
      <c r="D5" s="153">
        <v>20.2</v>
      </c>
      <c r="E5" s="153">
        <v>20.2</v>
      </c>
      <c r="G5" s="18"/>
      <c r="H5" s="18"/>
      <c r="I5" s="18"/>
      <c r="J5" s="18"/>
      <c r="K5" s="18"/>
    </row>
    <row r="6" spans="1:14" ht="15">
      <c r="A6" s="153" t="s">
        <v>100</v>
      </c>
      <c r="B6" s="659" t="s">
        <v>335</v>
      </c>
      <c r="C6" s="153">
        <v>10</v>
      </c>
      <c r="D6" s="153">
        <v>10</v>
      </c>
      <c r="E6" s="153">
        <v>10</v>
      </c>
      <c r="G6" s="19"/>
      <c r="H6" s="18"/>
      <c r="I6" s="18"/>
      <c r="J6" s="18"/>
      <c r="K6" s="18"/>
    </row>
    <row r="7" spans="1:14" ht="15">
      <c r="A7" s="153" t="s">
        <v>101</v>
      </c>
      <c r="B7" s="659" t="s">
        <v>270</v>
      </c>
      <c r="C7" s="153">
        <v>61.5</v>
      </c>
      <c r="D7" s="153">
        <v>61.5</v>
      </c>
      <c r="E7" s="143"/>
      <c r="G7" s="18"/>
      <c r="H7" s="20"/>
      <c r="I7" s="18"/>
      <c r="J7" s="18"/>
      <c r="K7" s="20"/>
    </row>
    <row r="8" spans="1:14" ht="30">
      <c r="A8" s="153" t="s">
        <v>102</v>
      </c>
      <c r="B8" s="659" t="s">
        <v>336</v>
      </c>
      <c r="C8" s="153">
        <v>20</v>
      </c>
      <c r="D8" s="153">
        <v>50</v>
      </c>
      <c r="E8" s="153">
        <v>50</v>
      </c>
      <c r="G8" s="18"/>
      <c r="H8" s="18"/>
      <c r="I8" s="18"/>
      <c r="J8" s="18"/>
      <c r="K8" s="18"/>
    </row>
    <row r="9" spans="1:14" ht="15">
      <c r="A9" s="153" t="s">
        <v>237</v>
      </c>
      <c r="B9" s="660">
        <v>17</v>
      </c>
      <c r="C9" s="153">
        <v>37</v>
      </c>
      <c r="D9" s="153">
        <v>197</v>
      </c>
      <c r="E9" s="153"/>
      <c r="G9" s="18"/>
      <c r="H9" s="18"/>
      <c r="I9" s="18"/>
      <c r="J9" s="18"/>
      <c r="K9" s="18"/>
    </row>
    <row r="10" spans="1:14">
      <c r="A10" s="155"/>
      <c r="B10" s="156"/>
      <c r="C10" s="155"/>
      <c r="D10" s="155"/>
      <c r="E10" s="155"/>
      <c r="G10" s="20"/>
      <c r="H10" s="20"/>
      <c r="I10" s="20"/>
      <c r="J10" s="20"/>
      <c r="K10" s="20"/>
    </row>
    <row r="11" spans="1:14" ht="17">
      <c r="A11" s="145" t="s">
        <v>69</v>
      </c>
      <c r="B11" s="179"/>
      <c r="C11" s="145">
        <f>SUM(C3:C9)</f>
        <v>198.7</v>
      </c>
      <c r="D11" s="145">
        <f>SUM(D3:D9)</f>
        <v>388.7</v>
      </c>
      <c r="E11" s="145">
        <f>SUM(E3:E9)</f>
        <v>180.2</v>
      </c>
      <c r="G11" s="20"/>
      <c r="H11" s="20"/>
      <c r="I11" s="20"/>
      <c r="J11" s="20"/>
      <c r="K11" s="20"/>
    </row>
  </sheetData>
  <mergeCells count="1">
    <mergeCell ref="C1:E1"/>
  </mergeCells>
  <hyperlinks>
    <hyperlink ref="B3" location="'RT LdB'!B1130" display="39.1" xr:uid="{00000000-0004-0000-1800-000000000000}"/>
    <hyperlink ref="B4:B8" location="'RT LdB'!A1" display="42.1" xr:uid="{00000000-0004-0000-1800-000001000000}"/>
    <hyperlink ref="B4" location="'RT LdB'!B1159" display="42.1" xr:uid="{00000000-0004-0000-1800-000002000000}"/>
    <hyperlink ref="B5" location="'RT LdB'!B1463" display="59.4" xr:uid="{00000000-0004-0000-1800-000003000000}"/>
    <hyperlink ref="B6" location="'RT LdB'!B1627" display="77.1" xr:uid="{00000000-0004-0000-1800-000004000000}"/>
    <hyperlink ref="B7" location="'RT LdB'!B1654" display="79.4" xr:uid="{00000000-0004-0000-1800-000005000000}"/>
    <hyperlink ref="B8" location="'RT LdB'!B1667" display="79.7" xr:uid="{00000000-0004-0000-1800-000006000000}"/>
    <hyperlink ref="B9" location="'RT Decreto Fiscale'!A18" display="'RT Decreto Fiscale'!A18" xr:uid="{00000000-0004-0000-1800-000007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18">
    <tabColor rgb="FFFFFF00"/>
  </sheetPr>
  <dimension ref="A1:G23"/>
  <sheetViews>
    <sheetView workbookViewId="0">
      <selection activeCell="G22" sqref="G22"/>
    </sheetView>
  </sheetViews>
  <sheetFormatPr baseColWidth="10" defaultColWidth="11.5" defaultRowHeight="13"/>
  <cols>
    <col min="1" max="1" width="43.1640625" bestFit="1" customWidth="1"/>
  </cols>
  <sheetData>
    <row r="1" spans="1:7" ht="16" thickBot="1">
      <c r="C1" s="1309" t="s">
        <v>1678</v>
      </c>
      <c r="D1" s="1309"/>
      <c r="E1" s="1309"/>
    </row>
    <row r="2" spans="1:7" ht="15">
      <c r="A2" s="168" t="s">
        <v>208</v>
      </c>
      <c r="B2" s="168" t="s">
        <v>105</v>
      </c>
      <c r="C2" s="168">
        <v>2019</v>
      </c>
      <c r="D2" s="168">
        <v>2020</v>
      </c>
      <c r="E2" s="168">
        <v>2021</v>
      </c>
    </row>
    <row r="3" spans="1:7" ht="14">
      <c r="A3" s="167" t="s">
        <v>202</v>
      </c>
      <c r="B3" s="652" t="s">
        <v>107</v>
      </c>
      <c r="C3" s="167">
        <v>60</v>
      </c>
      <c r="D3" s="167">
        <v>100</v>
      </c>
      <c r="E3" s="167">
        <v>100</v>
      </c>
    </row>
    <row r="4" spans="1:7" ht="14">
      <c r="A4" s="167" t="s">
        <v>203</v>
      </c>
      <c r="B4" s="652" t="s">
        <v>107</v>
      </c>
      <c r="C4" s="167">
        <v>50</v>
      </c>
      <c r="D4" s="167">
        <v>50</v>
      </c>
      <c r="E4" s="167">
        <v>50</v>
      </c>
    </row>
    <row r="5" spans="1:7" ht="14">
      <c r="A5" s="167" t="s">
        <v>204</v>
      </c>
      <c r="B5" s="652" t="s">
        <v>107</v>
      </c>
      <c r="C5" s="167">
        <v>25</v>
      </c>
      <c r="D5" s="167">
        <v>25</v>
      </c>
      <c r="E5" s="167">
        <v>25</v>
      </c>
    </row>
    <row r="6" spans="1:7" ht="14">
      <c r="A6" s="167" t="s">
        <v>1647</v>
      </c>
      <c r="B6" s="652" t="s">
        <v>107</v>
      </c>
      <c r="C6" s="167">
        <v>0</v>
      </c>
      <c r="D6" s="167">
        <v>20</v>
      </c>
      <c r="E6" s="167">
        <v>40</v>
      </c>
    </row>
    <row r="7" spans="1:7" ht="16">
      <c r="A7" s="39" t="s">
        <v>69</v>
      </c>
      <c r="B7" s="39"/>
      <c r="C7" s="39">
        <f>SUM(C3:C6)</f>
        <v>135</v>
      </c>
      <c r="D7" s="39">
        <f>SUM(D3:D6)</f>
        <v>195</v>
      </c>
      <c r="E7" s="39">
        <f>SUM(E3:E6)</f>
        <v>215</v>
      </c>
    </row>
    <row r="11" spans="1:7">
      <c r="A11" s="14"/>
      <c r="B11" s="14"/>
      <c r="C11" s="14"/>
      <c r="D11" s="14"/>
    </row>
    <row r="12" spans="1:7">
      <c r="A12" s="636"/>
      <c r="B12" s="14"/>
      <c r="C12" s="14"/>
      <c r="D12" s="14"/>
    </row>
    <row r="13" spans="1:7">
      <c r="A13" s="14"/>
      <c r="B13" s="14"/>
      <c r="C13" s="14"/>
      <c r="D13" s="14"/>
    </row>
    <row r="14" spans="1:7">
      <c r="A14" s="14"/>
      <c r="B14" s="14"/>
      <c r="C14" s="14"/>
      <c r="D14" s="14"/>
    </row>
    <row r="16" spans="1:7">
      <c r="A16" s="14"/>
      <c r="B16" s="14"/>
      <c r="C16" s="14"/>
      <c r="D16" s="14"/>
      <c r="E16" s="14"/>
      <c r="F16" s="14"/>
      <c r="G16" s="14"/>
    </row>
    <row r="17" spans="1:7" ht="14">
      <c r="A17" s="615"/>
      <c r="B17" s="616"/>
      <c r="C17" s="615"/>
      <c r="D17" s="615"/>
      <c r="E17" s="615"/>
      <c r="F17" s="14"/>
      <c r="G17" s="14"/>
    </row>
    <row r="18" spans="1:7" ht="14">
      <c r="A18" s="615"/>
      <c r="B18" s="616"/>
      <c r="C18" s="615"/>
      <c r="D18" s="615"/>
      <c r="E18" s="615"/>
      <c r="F18" s="14"/>
      <c r="G18" s="14"/>
    </row>
    <row r="19" spans="1:7" ht="14">
      <c r="A19" s="615"/>
      <c r="B19" s="616"/>
      <c r="C19" s="615"/>
      <c r="D19" s="615"/>
      <c r="E19" s="615"/>
      <c r="F19" s="14"/>
      <c r="G19" s="14"/>
    </row>
    <row r="20" spans="1:7">
      <c r="A20" s="14"/>
      <c r="B20" s="14"/>
      <c r="C20" s="14"/>
      <c r="D20" s="14"/>
      <c r="E20" s="14"/>
      <c r="F20" s="14"/>
      <c r="G20" s="14"/>
    </row>
    <row r="21" spans="1:7">
      <c r="A21" s="14"/>
      <c r="B21" s="14"/>
      <c r="C21" s="14"/>
      <c r="D21" s="14"/>
      <c r="E21" s="14"/>
      <c r="F21" s="14"/>
      <c r="G21" s="14"/>
    </row>
    <row r="22" spans="1:7">
      <c r="A22" s="14"/>
      <c r="B22" s="14"/>
      <c r="C22" s="14"/>
      <c r="D22" s="14"/>
      <c r="E22" s="14"/>
      <c r="F22" s="14"/>
      <c r="G22" s="14"/>
    </row>
    <row r="23" spans="1:7">
      <c r="A23" s="14"/>
      <c r="B23" s="14"/>
      <c r="C23" s="14"/>
      <c r="D23" s="14"/>
      <c r="E23" s="14"/>
      <c r="F23" s="14"/>
      <c r="G23" s="14"/>
    </row>
  </sheetData>
  <mergeCells count="1">
    <mergeCell ref="C1:E1"/>
  </mergeCells>
  <hyperlinks>
    <hyperlink ref="B3" location="'RT LdB'!C1963" display="Sezione II" xr:uid="{00000000-0004-0000-1900-000000000000}"/>
    <hyperlink ref="B4:B5" location="'RT LdB'!C1963" display="Sezione II" xr:uid="{00000000-0004-0000-1900-000001000000}"/>
    <hyperlink ref="B6" location="'RT LdB'!C1963" display="Sezione II" xr:uid="{00000000-0004-0000-1900-000002000000}"/>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4">
    <tabColor rgb="FFFFFF00"/>
  </sheetPr>
  <dimension ref="A1:E11"/>
  <sheetViews>
    <sheetView workbookViewId="0">
      <selection activeCell="C1" sqref="C1:E1"/>
    </sheetView>
  </sheetViews>
  <sheetFormatPr baseColWidth="10" defaultColWidth="11.5" defaultRowHeight="13"/>
  <cols>
    <col min="1" max="1" width="81.5" customWidth="1"/>
    <col min="3" max="3" width="12" customWidth="1"/>
  </cols>
  <sheetData>
    <row r="1" spans="1:5" ht="16" thickBot="1">
      <c r="C1" s="1309" t="s">
        <v>1678</v>
      </c>
      <c r="D1" s="1309"/>
      <c r="E1" s="1309"/>
    </row>
    <row r="2" spans="1:5" ht="15">
      <c r="A2" s="168" t="s">
        <v>208</v>
      </c>
      <c r="B2" s="168" t="s">
        <v>105</v>
      </c>
      <c r="C2" s="169">
        <v>2019</v>
      </c>
      <c r="D2" s="168">
        <v>2020</v>
      </c>
      <c r="E2" s="168">
        <v>2021</v>
      </c>
    </row>
    <row r="3" spans="1:5" ht="15">
      <c r="A3" s="153" t="s">
        <v>91</v>
      </c>
      <c r="B3" s="659" t="s">
        <v>325</v>
      </c>
      <c r="C3" s="153">
        <v>48</v>
      </c>
      <c r="D3" s="153">
        <v>96</v>
      </c>
      <c r="E3" s="153">
        <v>96</v>
      </c>
    </row>
    <row r="4" spans="1:5" ht="15">
      <c r="A4" s="153" t="s">
        <v>92</v>
      </c>
      <c r="B4" s="659" t="s">
        <v>326</v>
      </c>
      <c r="C4" s="153">
        <v>90</v>
      </c>
      <c r="D4" s="153">
        <v>20</v>
      </c>
      <c r="E4" s="143"/>
    </row>
    <row r="5" spans="1:5" ht="30">
      <c r="A5" s="153" t="s">
        <v>93</v>
      </c>
      <c r="B5" s="659" t="s">
        <v>327</v>
      </c>
      <c r="C5" s="153">
        <v>5</v>
      </c>
      <c r="D5" s="153">
        <v>50</v>
      </c>
      <c r="E5" s="153">
        <v>50</v>
      </c>
    </row>
    <row r="6" spans="1:5" ht="30">
      <c r="A6" s="153" t="s">
        <v>94</v>
      </c>
      <c r="B6" s="659" t="s">
        <v>328</v>
      </c>
      <c r="C6" s="153">
        <v>25</v>
      </c>
      <c r="D6" s="153">
        <v>50</v>
      </c>
      <c r="E6" s="153">
        <v>60</v>
      </c>
    </row>
    <row r="7" spans="1:5" ht="15">
      <c r="A7" s="153" t="s">
        <v>95</v>
      </c>
      <c r="B7" s="659" t="s">
        <v>329</v>
      </c>
      <c r="C7" s="153">
        <v>33</v>
      </c>
      <c r="D7" s="153">
        <v>16</v>
      </c>
      <c r="E7" s="143"/>
    </row>
    <row r="8" spans="1:5" ht="30">
      <c r="A8" s="153" t="s">
        <v>96</v>
      </c>
      <c r="B8" s="659" t="s">
        <v>330</v>
      </c>
      <c r="C8" s="153">
        <v>10</v>
      </c>
      <c r="D8" s="153">
        <v>15</v>
      </c>
      <c r="E8" s="153">
        <v>15</v>
      </c>
    </row>
    <row r="9" spans="1:5" ht="14">
      <c r="A9" s="143"/>
      <c r="B9" s="602"/>
      <c r="C9" s="52"/>
      <c r="D9" s="52"/>
      <c r="E9" s="52"/>
    </row>
    <row r="10" spans="1:5" ht="17">
      <c r="A10" s="146" t="s">
        <v>69</v>
      </c>
      <c r="B10" s="146"/>
      <c r="C10" s="39">
        <f>SUM(C3:C8)</f>
        <v>211</v>
      </c>
      <c r="D10" s="39">
        <f>SUM(D3:D8)</f>
        <v>247</v>
      </c>
      <c r="E10" s="39">
        <f>SUM(E3:E8)</f>
        <v>221</v>
      </c>
    </row>
    <row r="11" spans="1:5">
      <c r="A11" s="19"/>
      <c r="B11" s="19"/>
    </row>
  </sheetData>
  <mergeCells count="1">
    <mergeCell ref="C1:E1"/>
  </mergeCells>
  <hyperlinks>
    <hyperlink ref="B3:B9" location="'RT LdB'!B409" display="19.1"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19">
    <tabColor rgb="FFFFFF00"/>
  </sheetPr>
  <dimension ref="A1:E7"/>
  <sheetViews>
    <sheetView workbookViewId="0">
      <selection activeCell="E8" sqref="E8"/>
    </sheetView>
  </sheetViews>
  <sheetFormatPr baseColWidth="10" defaultColWidth="11.5" defaultRowHeight="13"/>
  <cols>
    <col min="1" max="1" width="73.5" customWidth="1"/>
    <col min="3" max="3" width="13.33203125" customWidth="1"/>
  </cols>
  <sheetData>
    <row r="1" spans="1:5" ht="16" thickBot="1">
      <c r="C1" s="1309" t="s">
        <v>1678</v>
      </c>
      <c r="D1" s="1309"/>
      <c r="E1" s="1309"/>
    </row>
    <row r="2" spans="1:5" ht="16" thickBot="1">
      <c r="A2" s="36" t="s">
        <v>208</v>
      </c>
      <c r="B2" s="36" t="s">
        <v>105</v>
      </c>
      <c r="C2" s="36">
        <v>2019</v>
      </c>
      <c r="D2" s="36">
        <v>2020</v>
      </c>
      <c r="E2" s="36">
        <v>2021</v>
      </c>
    </row>
    <row r="3" spans="1:5" ht="15">
      <c r="A3" s="153" t="s">
        <v>230</v>
      </c>
      <c r="B3" s="661" t="s">
        <v>331</v>
      </c>
      <c r="C3" s="37">
        <v>75</v>
      </c>
      <c r="D3" s="37">
        <v>325</v>
      </c>
      <c r="E3" s="37">
        <v>425</v>
      </c>
    </row>
    <row r="4" spans="1:5" ht="45">
      <c r="A4" s="666" t="s">
        <v>116</v>
      </c>
      <c r="B4" s="661" t="s">
        <v>331</v>
      </c>
      <c r="C4" s="37">
        <v>-25</v>
      </c>
      <c r="D4" s="37">
        <v>-25</v>
      </c>
      <c r="E4" s="37">
        <v>-25</v>
      </c>
    </row>
    <row r="5" spans="1:5" ht="15">
      <c r="A5" s="153" t="s">
        <v>117</v>
      </c>
      <c r="B5" s="661" t="s">
        <v>265</v>
      </c>
      <c r="C5" s="37">
        <v>-4.5</v>
      </c>
      <c r="D5" s="37">
        <v>-4.5</v>
      </c>
      <c r="E5" s="37">
        <v>-4.5</v>
      </c>
    </row>
    <row r="6" spans="1:5">
      <c r="A6" s="20"/>
    </row>
    <row r="7" spans="1:5" ht="17">
      <c r="A7" s="157" t="s">
        <v>69</v>
      </c>
      <c r="B7" s="39"/>
      <c r="C7" s="40">
        <f>SUM(C3:C5)</f>
        <v>45.5</v>
      </c>
      <c r="D7" s="40">
        <f>SUM(D3:D5)</f>
        <v>295.5</v>
      </c>
      <c r="E7" s="40">
        <f>SUM(E3:E5)</f>
        <v>395.5</v>
      </c>
    </row>
  </sheetData>
  <mergeCells count="1">
    <mergeCell ref="C1:E1"/>
  </mergeCells>
  <hyperlinks>
    <hyperlink ref="B3:B5" location="'RT LdB'!B1113" display="38.1" xr:uid="{00000000-0004-0000-1B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I58"/>
  <sheetViews>
    <sheetView workbookViewId="0">
      <selection activeCell="D13" sqref="D13"/>
    </sheetView>
  </sheetViews>
  <sheetFormatPr baseColWidth="10" defaultColWidth="8.83203125" defaultRowHeight="13"/>
  <cols>
    <col min="1" max="1" width="11" style="700" bestFit="1" customWidth="1"/>
    <col min="2" max="2" width="10.33203125" bestFit="1" customWidth="1"/>
    <col min="3" max="3" width="10.1640625" style="700" bestFit="1" customWidth="1"/>
    <col min="4" max="4" width="96.5" style="20" customWidth="1"/>
    <col min="5" max="5" width="18.5" bestFit="1" customWidth="1"/>
    <col min="7" max="9" width="14.83203125" customWidth="1"/>
  </cols>
  <sheetData>
    <row r="1" spans="1:9" ht="20">
      <c r="A1" s="701" t="s">
        <v>1680</v>
      </c>
      <c r="B1" s="689" t="s">
        <v>1681</v>
      </c>
      <c r="C1" s="697" t="s">
        <v>1682</v>
      </c>
      <c r="D1" s="696" t="s">
        <v>1683</v>
      </c>
      <c r="E1" s="689" t="s">
        <v>1684</v>
      </c>
      <c r="F1" s="689" t="s">
        <v>1685</v>
      </c>
      <c r="G1" s="740" t="s">
        <v>1748</v>
      </c>
      <c r="H1" s="740"/>
      <c r="I1" s="740"/>
    </row>
    <row r="2" spans="1:9" ht="32">
      <c r="A2" s="698"/>
      <c r="B2" s="690"/>
      <c r="C2" s="698"/>
      <c r="D2" s="691" t="s">
        <v>1743</v>
      </c>
      <c r="E2" s="690"/>
      <c r="F2" s="690"/>
      <c r="G2" s="690"/>
      <c r="H2" s="690"/>
      <c r="I2" s="690"/>
    </row>
    <row r="3" spans="1:9" ht="15">
      <c r="A3" s="699"/>
      <c r="B3" s="14"/>
      <c r="C3" s="699"/>
      <c r="D3" s="692"/>
      <c r="E3" s="14"/>
      <c r="F3" s="14"/>
      <c r="G3" s="693">
        <v>2019</v>
      </c>
      <c r="H3" s="693">
        <v>2020</v>
      </c>
      <c r="I3" s="693">
        <v>2021</v>
      </c>
    </row>
    <row r="4" spans="1:9" ht="14">
      <c r="A4" s="700">
        <v>1</v>
      </c>
      <c r="D4" s="20" t="s">
        <v>222</v>
      </c>
      <c r="E4" t="s">
        <v>1686</v>
      </c>
      <c r="F4" t="s">
        <v>1687</v>
      </c>
      <c r="G4">
        <v>51</v>
      </c>
      <c r="H4">
        <v>68</v>
      </c>
      <c r="I4">
        <v>68</v>
      </c>
    </row>
    <row r="5" spans="1:9" ht="28">
      <c r="A5" s="700" t="s">
        <v>1688</v>
      </c>
      <c r="D5" s="20" t="s">
        <v>1689</v>
      </c>
      <c r="E5" t="s">
        <v>1686</v>
      </c>
      <c r="F5" t="s">
        <v>1687</v>
      </c>
      <c r="G5">
        <v>-1.7</v>
      </c>
      <c r="H5">
        <v>567.5</v>
      </c>
      <c r="I5">
        <v>734.2</v>
      </c>
    </row>
    <row r="6" spans="1:9" ht="28">
      <c r="A6" s="700" t="s">
        <v>1688</v>
      </c>
      <c r="D6" s="20" t="s">
        <v>1689</v>
      </c>
      <c r="E6" t="s">
        <v>1686</v>
      </c>
      <c r="F6" t="s">
        <v>1690</v>
      </c>
      <c r="G6">
        <v>-0.3</v>
      </c>
      <c r="H6">
        <v>120.5</v>
      </c>
      <c r="I6">
        <v>155.80000000000001</v>
      </c>
    </row>
    <row r="7" spans="1:9" ht="28">
      <c r="A7" s="700" t="s">
        <v>1688</v>
      </c>
      <c r="D7" s="20" t="s">
        <v>1691</v>
      </c>
      <c r="E7" t="s">
        <v>1686</v>
      </c>
      <c r="F7" t="s">
        <v>1692</v>
      </c>
      <c r="G7">
        <v>-1</v>
      </c>
      <c r="H7">
        <v>331</v>
      </c>
      <c r="I7">
        <v>423</v>
      </c>
    </row>
    <row r="8" spans="1:9" ht="28">
      <c r="A8" s="700" t="s">
        <v>1688</v>
      </c>
      <c r="D8" s="20" t="s">
        <v>1691</v>
      </c>
      <c r="E8" t="s">
        <v>1693</v>
      </c>
      <c r="F8" t="s">
        <v>1687</v>
      </c>
    </row>
    <row r="9" spans="1:9" ht="28">
      <c r="A9" s="700" t="s">
        <v>1688</v>
      </c>
      <c r="D9" s="20" t="s">
        <v>1694</v>
      </c>
      <c r="E9" t="s">
        <v>1686</v>
      </c>
      <c r="F9" t="s">
        <v>1692</v>
      </c>
      <c r="G9">
        <v>0</v>
      </c>
      <c r="H9">
        <v>27</v>
      </c>
      <c r="I9">
        <v>35</v>
      </c>
    </row>
    <row r="10" spans="1:9" ht="14">
      <c r="A10" s="700">
        <v>5</v>
      </c>
      <c r="D10" s="20" t="s">
        <v>1695</v>
      </c>
      <c r="E10" t="s">
        <v>1686</v>
      </c>
      <c r="F10" t="s">
        <v>1687</v>
      </c>
      <c r="G10">
        <v>33.69</v>
      </c>
      <c r="H10">
        <v>33.69</v>
      </c>
      <c r="I10">
        <v>33.69</v>
      </c>
    </row>
    <row r="11" spans="1:9" ht="14">
      <c r="A11" s="700">
        <v>5</v>
      </c>
      <c r="D11" s="20" t="s">
        <v>1695</v>
      </c>
      <c r="E11" t="s">
        <v>1686</v>
      </c>
      <c r="F11" t="s">
        <v>1690</v>
      </c>
      <c r="G11">
        <v>3.74</v>
      </c>
      <c r="H11">
        <v>3.74</v>
      </c>
      <c r="I11">
        <v>3.74</v>
      </c>
    </row>
    <row r="12" spans="1:9" ht="14">
      <c r="A12" s="700">
        <v>5</v>
      </c>
      <c r="D12" s="20" t="s">
        <v>235</v>
      </c>
      <c r="E12" t="s">
        <v>1686</v>
      </c>
      <c r="F12" t="s">
        <v>1690</v>
      </c>
      <c r="G12">
        <v>-16.670000000000002</v>
      </c>
      <c r="H12">
        <v>-13.24</v>
      </c>
      <c r="I12">
        <v>-11</v>
      </c>
    </row>
    <row r="13" spans="1:9" ht="14">
      <c r="A13" s="700">
        <v>6</v>
      </c>
      <c r="D13" s="20" t="s">
        <v>1696</v>
      </c>
      <c r="E13" t="s">
        <v>1686</v>
      </c>
      <c r="F13" t="s">
        <v>1687</v>
      </c>
      <c r="G13">
        <v>75</v>
      </c>
      <c r="H13">
        <v>100</v>
      </c>
      <c r="I13">
        <v>100</v>
      </c>
    </row>
    <row r="14" spans="1:9" ht="28">
      <c r="A14" s="700">
        <v>8</v>
      </c>
      <c r="D14" s="20" t="s">
        <v>1697</v>
      </c>
      <c r="E14" t="s">
        <v>1686</v>
      </c>
      <c r="F14" t="s">
        <v>1687</v>
      </c>
    </row>
    <row r="15" spans="1:9" ht="14">
      <c r="A15" s="700">
        <v>16</v>
      </c>
      <c r="B15">
        <v>4</v>
      </c>
      <c r="D15" s="20" t="s">
        <v>1698</v>
      </c>
      <c r="E15" t="s">
        <v>1686</v>
      </c>
      <c r="F15" t="s">
        <v>1690</v>
      </c>
      <c r="G15">
        <v>-0.16500000000000001</v>
      </c>
      <c r="H15">
        <v>-0.16500000000000001</v>
      </c>
      <c r="I15">
        <v>-0.16500000000000001</v>
      </c>
    </row>
    <row r="16" spans="1:9" ht="16">
      <c r="A16" s="698"/>
      <c r="B16" s="690"/>
      <c r="C16" s="698"/>
      <c r="D16" s="691" t="s">
        <v>1699</v>
      </c>
      <c r="E16" s="690"/>
      <c r="F16" s="690"/>
      <c r="G16" s="690"/>
      <c r="H16" s="690"/>
      <c r="I16" s="690"/>
    </row>
    <row r="17" spans="1:9" ht="28">
      <c r="A17" s="700">
        <v>17</v>
      </c>
      <c r="D17" s="20" t="s">
        <v>1700</v>
      </c>
      <c r="E17" t="s">
        <v>1686</v>
      </c>
      <c r="F17" t="s">
        <v>1687</v>
      </c>
      <c r="G17">
        <v>336.5</v>
      </c>
      <c r="H17">
        <v>1337.9</v>
      </c>
      <c r="I17">
        <v>1823.3</v>
      </c>
    </row>
    <row r="18" spans="1:9" ht="14">
      <c r="A18" s="700">
        <v>17</v>
      </c>
      <c r="D18" s="20" t="s">
        <v>1701</v>
      </c>
      <c r="E18" t="s">
        <v>1693</v>
      </c>
      <c r="F18" t="s">
        <v>1702</v>
      </c>
      <c r="G18">
        <v>36.299999999999997</v>
      </c>
      <c r="H18">
        <v>195.5</v>
      </c>
      <c r="I18">
        <v>0</v>
      </c>
    </row>
    <row r="19" spans="1:9" ht="14">
      <c r="A19" s="700">
        <v>17</v>
      </c>
      <c r="D19" s="20" t="s">
        <v>1703</v>
      </c>
      <c r="E19" t="s">
        <v>1686</v>
      </c>
      <c r="F19" t="s">
        <v>1687</v>
      </c>
      <c r="G19">
        <v>0</v>
      </c>
      <c r="H19">
        <v>17.8</v>
      </c>
      <c r="I19">
        <v>88.5</v>
      </c>
    </row>
    <row r="20" spans="1:9" ht="14">
      <c r="A20" s="700">
        <v>18</v>
      </c>
      <c r="B20">
        <v>2</v>
      </c>
      <c r="D20" s="20" t="s">
        <v>1704</v>
      </c>
      <c r="E20" t="s">
        <v>1693</v>
      </c>
      <c r="F20" t="s">
        <v>1705</v>
      </c>
      <c r="G20">
        <v>0</v>
      </c>
      <c r="H20">
        <v>3</v>
      </c>
      <c r="I20">
        <v>6</v>
      </c>
    </row>
    <row r="21" spans="1:9" ht="14">
      <c r="A21" s="700">
        <v>20</v>
      </c>
      <c r="D21" s="20" t="s">
        <v>1706</v>
      </c>
      <c r="E21" t="s">
        <v>1686</v>
      </c>
      <c r="F21" t="s">
        <v>1687</v>
      </c>
      <c r="G21">
        <v>-34.700000000000003</v>
      </c>
      <c r="H21">
        <v>-34.700000000000003</v>
      </c>
      <c r="I21">
        <v>-34.700000000000003</v>
      </c>
    </row>
    <row r="22" spans="1:9" ht="14">
      <c r="A22" s="700">
        <v>20</v>
      </c>
      <c r="D22" s="20" t="s">
        <v>1707</v>
      </c>
      <c r="E22" t="s">
        <v>1686</v>
      </c>
      <c r="F22" t="s">
        <v>1687</v>
      </c>
      <c r="G22">
        <v>0</v>
      </c>
      <c r="H22">
        <v>14.6</v>
      </c>
      <c r="I22">
        <v>8.3000000000000007</v>
      </c>
    </row>
    <row r="23" spans="1:9" ht="14">
      <c r="A23" s="700">
        <v>20</v>
      </c>
      <c r="D23" s="20" t="s">
        <v>1708</v>
      </c>
      <c r="E23" t="s">
        <v>1686</v>
      </c>
      <c r="F23" t="s">
        <v>1687</v>
      </c>
      <c r="G23">
        <v>0</v>
      </c>
      <c r="H23">
        <v>3.2</v>
      </c>
      <c r="I23">
        <v>1.7</v>
      </c>
    </row>
    <row r="24" spans="1:9" ht="14">
      <c r="A24" s="700">
        <v>20</v>
      </c>
      <c r="D24" s="20" t="s">
        <v>1708</v>
      </c>
      <c r="E24" t="s">
        <v>1693</v>
      </c>
      <c r="F24" t="s">
        <v>1705</v>
      </c>
    </row>
    <row r="25" spans="1:9" ht="16">
      <c r="A25" s="698"/>
      <c r="B25" s="690"/>
      <c r="C25" s="698"/>
      <c r="D25" s="691" t="s">
        <v>1709</v>
      </c>
      <c r="E25" s="690"/>
      <c r="F25" s="690"/>
      <c r="G25" s="690"/>
      <c r="H25" s="690"/>
      <c r="I25" s="690"/>
    </row>
    <row r="26" spans="1:9" ht="15">
      <c r="A26" s="699"/>
      <c r="B26" s="14"/>
      <c r="C26" s="699"/>
      <c r="D26" s="692"/>
      <c r="E26" s="14"/>
      <c r="F26" s="14"/>
      <c r="G26" s="693">
        <v>2019</v>
      </c>
      <c r="H26" s="693">
        <v>2020</v>
      </c>
      <c r="I26" s="693">
        <v>2021</v>
      </c>
    </row>
    <row r="27" spans="1:9" ht="14">
      <c r="A27" s="699">
        <v>21</v>
      </c>
      <c r="D27" s="20" t="s">
        <v>1749</v>
      </c>
      <c r="E27" t="s">
        <v>1693</v>
      </c>
      <c r="F27" t="s">
        <v>1705</v>
      </c>
    </row>
    <row r="28" spans="1:9" ht="14">
      <c r="A28" s="699">
        <v>21</v>
      </c>
      <c r="D28" s="20" t="s">
        <v>1750</v>
      </c>
      <c r="E28" t="s">
        <v>1693</v>
      </c>
      <c r="F28" t="s">
        <v>1702</v>
      </c>
    </row>
    <row r="29" spans="1:9" ht="14">
      <c r="A29" s="699">
        <v>22</v>
      </c>
      <c r="D29" s="20" t="s">
        <v>1710</v>
      </c>
      <c r="E29" t="s">
        <v>1693</v>
      </c>
      <c r="F29" t="s">
        <v>1702</v>
      </c>
    </row>
    <row r="30" spans="1:9" ht="14">
      <c r="A30" s="699">
        <v>23</v>
      </c>
      <c r="B30">
        <v>1</v>
      </c>
      <c r="D30" s="20" t="s">
        <v>1751</v>
      </c>
      <c r="E30" t="s">
        <v>1686</v>
      </c>
      <c r="F30" t="s">
        <v>1687</v>
      </c>
    </row>
    <row r="31" spans="1:9" ht="28">
      <c r="A31" s="699">
        <v>23</v>
      </c>
      <c r="B31">
        <v>1</v>
      </c>
      <c r="C31" s="700" t="s">
        <v>1711</v>
      </c>
      <c r="D31" s="20" t="s">
        <v>1752</v>
      </c>
      <c r="E31" t="s">
        <v>1693</v>
      </c>
      <c r="F31" t="s">
        <v>1705</v>
      </c>
    </row>
    <row r="32" spans="1:9" ht="28">
      <c r="A32" s="699">
        <v>23</v>
      </c>
      <c r="B32">
        <v>1</v>
      </c>
      <c r="C32" s="700" t="s">
        <v>1711</v>
      </c>
      <c r="D32" s="20" t="s">
        <v>1712</v>
      </c>
      <c r="E32" t="s">
        <v>1686</v>
      </c>
      <c r="F32" t="s">
        <v>1690</v>
      </c>
    </row>
    <row r="33" spans="1:9" ht="28">
      <c r="A33" s="699">
        <v>23</v>
      </c>
      <c r="B33">
        <v>1</v>
      </c>
      <c r="C33" s="700" t="s">
        <v>1713</v>
      </c>
      <c r="D33" s="20" t="s">
        <v>1714</v>
      </c>
      <c r="E33" t="s">
        <v>1693</v>
      </c>
      <c r="F33" t="s">
        <v>1705</v>
      </c>
    </row>
    <row r="34" spans="1:9" ht="28">
      <c r="A34" s="699">
        <v>23</v>
      </c>
      <c r="B34">
        <v>2</v>
      </c>
      <c r="D34" s="20" t="s">
        <v>1715</v>
      </c>
      <c r="E34" t="s">
        <v>1693</v>
      </c>
      <c r="F34" t="s">
        <v>1702</v>
      </c>
    </row>
    <row r="35" spans="1:9" ht="28">
      <c r="A35" s="699">
        <v>23</v>
      </c>
      <c r="B35">
        <v>3</v>
      </c>
      <c r="D35" s="20" t="s">
        <v>1716</v>
      </c>
      <c r="E35" t="s">
        <v>1686</v>
      </c>
      <c r="F35" t="s">
        <v>1690</v>
      </c>
    </row>
    <row r="36" spans="1:9" ht="14">
      <c r="A36" s="699">
        <v>24</v>
      </c>
      <c r="D36" s="20" t="s">
        <v>1717</v>
      </c>
      <c r="E36" t="s">
        <v>1693</v>
      </c>
      <c r="F36" t="s">
        <v>1705</v>
      </c>
    </row>
    <row r="37" spans="1:9" ht="14">
      <c r="A37" s="699">
        <v>24</v>
      </c>
      <c r="D37" s="20" t="s">
        <v>1718</v>
      </c>
      <c r="E37" t="s">
        <v>1686</v>
      </c>
      <c r="F37" t="s">
        <v>1719</v>
      </c>
    </row>
    <row r="38" spans="1:9" ht="14">
      <c r="A38" s="699">
        <v>25</v>
      </c>
      <c r="B38">
        <v>1</v>
      </c>
      <c r="D38" s="20" t="s">
        <v>1720</v>
      </c>
      <c r="E38" t="s">
        <v>1693</v>
      </c>
      <c r="F38" t="s">
        <v>1705</v>
      </c>
      <c r="G38">
        <v>390.34</v>
      </c>
      <c r="H38">
        <v>1639.14</v>
      </c>
      <c r="I38">
        <v>2471.94</v>
      </c>
    </row>
    <row r="39" spans="1:9" ht="28">
      <c r="A39" s="699">
        <v>25</v>
      </c>
      <c r="B39">
        <v>2</v>
      </c>
      <c r="D39" s="20" t="s">
        <v>1721</v>
      </c>
      <c r="E39" t="s">
        <v>1693</v>
      </c>
      <c r="F39" t="s">
        <v>1702</v>
      </c>
      <c r="G39">
        <v>0</v>
      </c>
      <c r="H39">
        <v>700</v>
      </c>
      <c r="I39">
        <v>900</v>
      </c>
    </row>
    <row r="40" spans="1:9" ht="28">
      <c r="A40" s="699">
        <v>25</v>
      </c>
      <c r="B40">
        <v>2</v>
      </c>
      <c r="C40" s="700" t="s">
        <v>1711</v>
      </c>
      <c r="D40" s="20" t="s">
        <v>1722</v>
      </c>
      <c r="E40" t="s">
        <v>1693</v>
      </c>
      <c r="F40" t="s">
        <v>1705</v>
      </c>
    </row>
    <row r="41" spans="1:9" ht="28">
      <c r="A41" s="699">
        <v>25</v>
      </c>
      <c r="B41">
        <v>2</v>
      </c>
      <c r="C41" s="700" t="s">
        <v>1711</v>
      </c>
      <c r="D41" s="20" t="s">
        <v>1723</v>
      </c>
      <c r="E41" t="s">
        <v>1686</v>
      </c>
      <c r="F41" t="s">
        <v>1719</v>
      </c>
    </row>
    <row r="42" spans="1:9" ht="28">
      <c r="A42" s="699">
        <v>25</v>
      </c>
      <c r="B42">
        <v>2</v>
      </c>
      <c r="C42" s="700" t="s">
        <v>1711</v>
      </c>
      <c r="D42" s="20" t="s">
        <v>1724</v>
      </c>
      <c r="E42" t="s">
        <v>1693</v>
      </c>
      <c r="F42" t="s">
        <v>1702</v>
      </c>
      <c r="G42">
        <v>-20.5</v>
      </c>
    </row>
    <row r="43" spans="1:9" ht="28">
      <c r="A43" s="699">
        <v>25</v>
      </c>
      <c r="B43">
        <v>2</v>
      </c>
      <c r="C43" s="700" t="s">
        <v>1713</v>
      </c>
      <c r="D43" s="20" t="s">
        <v>1777</v>
      </c>
      <c r="E43" t="s">
        <v>1686</v>
      </c>
      <c r="F43" t="s">
        <v>1690</v>
      </c>
    </row>
    <row r="44" spans="1:9" ht="14">
      <c r="A44" s="699">
        <v>25</v>
      </c>
      <c r="B44">
        <v>2</v>
      </c>
      <c r="C44" s="700" t="s">
        <v>1705</v>
      </c>
      <c r="D44" s="20" t="s">
        <v>1725</v>
      </c>
      <c r="E44" t="s">
        <v>1686</v>
      </c>
      <c r="F44" t="s">
        <v>1690</v>
      </c>
    </row>
    <row r="45" spans="1:9" ht="14">
      <c r="A45" s="699">
        <v>25</v>
      </c>
      <c r="B45">
        <v>2</v>
      </c>
      <c r="C45" s="700" t="s">
        <v>1705</v>
      </c>
      <c r="D45" s="20" t="s">
        <v>1725</v>
      </c>
      <c r="E45" t="s">
        <v>1693</v>
      </c>
      <c r="F45" t="s">
        <v>1702</v>
      </c>
    </row>
    <row r="46" spans="1:9" ht="14">
      <c r="A46" s="699">
        <v>25</v>
      </c>
      <c r="B46">
        <v>2</v>
      </c>
      <c r="C46" s="700" t="s">
        <v>1726</v>
      </c>
      <c r="D46" s="20" t="s">
        <v>1727</v>
      </c>
      <c r="E46" t="s">
        <v>1693</v>
      </c>
      <c r="F46" t="s">
        <v>1705</v>
      </c>
    </row>
    <row r="47" spans="1:9" ht="14">
      <c r="A47" s="699">
        <v>25</v>
      </c>
      <c r="B47">
        <v>2</v>
      </c>
      <c r="C47" s="700" t="s">
        <v>1728</v>
      </c>
      <c r="D47" s="20" t="s">
        <v>1729</v>
      </c>
      <c r="E47" t="s">
        <v>1686</v>
      </c>
      <c r="F47" t="s">
        <v>1690</v>
      </c>
    </row>
    <row r="48" spans="1:9" ht="14">
      <c r="A48" s="699">
        <v>25</v>
      </c>
      <c r="B48">
        <v>2</v>
      </c>
      <c r="C48" s="700" t="s">
        <v>1728</v>
      </c>
      <c r="D48" s="20" t="s">
        <v>1753</v>
      </c>
      <c r="E48" t="s">
        <v>1693</v>
      </c>
      <c r="F48" t="s">
        <v>1702</v>
      </c>
    </row>
    <row r="49" spans="1:9" ht="14">
      <c r="A49" s="699">
        <v>25</v>
      </c>
      <c r="B49">
        <v>2</v>
      </c>
      <c r="C49" s="700" t="s">
        <v>1730</v>
      </c>
      <c r="D49" s="20" t="s">
        <v>1731</v>
      </c>
      <c r="E49" t="s">
        <v>1693</v>
      </c>
      <c r="F49" t="s">
        <v>1705</v>
      </c>
    </row>
    <row r="50" spans="1:9" ht="28">
      <c r="A50" s="699">
        <v>25</v>
      </c>
      <c r="B50">
        <v>2</v>
      </c>
      <c r="C50" s="700" t="s">
        <v>1732</v>
      </c>
      <c r="D50" s="20" t="s">
        <v>1733</v>
      </c>
      <c r="E50" t="s">
        <v>1686</v>
      </c>
      <c r="F50" t="s">
        <v>1690</v>
      </c>
    </row>
    <row r="51" spans="1:9" ht="28">
      <c r="A51" s="699">
        <v>25</v>
      </c>
      <c r="B51">
        <v>2</v>
      </c>
      <c r="C51" s="700" t="s">
        <v>1732</v>
      </c>
      <c r="D51" s="20" t="s">
        <v>1734</v>
      </c>
      <c r="E51" t="s">
        <v>1693</v>
      </c>
      <c r="F51" t="s">
        <v>1702</v>
      </c>
    </row>
    <row r="52" spans="1:9" ht="42">
      <c r="A52" s="699">
        <v>25</v>
      </c>
      <c r="B52">
        <v>2</v>
      </c>
      <c r="C52" s="700" t="s">
        <v>1735</v>
      </c>
      <c r="D52" s="20" t="s">
        <v>1736</v>
      </c>
      <c r="E52" t="s">
        <v>1686</v>
      </c>
      <c r="F52" t="s">
        <v>1690</v>
      </c>
    </row>
    <row r="53" spans="1:9" ht="14">
      <c r="A53" s="699">
        <v>25</v>
      </c>
      <c r="B53">
        <v>2</v>
      </c>
      <c r="C53" s="700" t="s">
        <v>1735</v>
      </c>
      <c r="D53" s="20" t="s">
        <v>1737</v>
      </c>
      <c r="E53" t="s">
        <v>1693</v>
      </c>
      <c r="F53" t="s">
        <v>1702</v>
      </c>
    </row>
    <row r="54" spans="1:9" ht="14">
      <c r="A54" s="699">
        <v>25</v>
      </c>
      <c r="B54">
        <v>2</v>
      </c>
      <c r="C54" s="700" t="s">
        <v>1738</v>
      </c>
      <c r="D54" s="20" t="s">
        <v>1739</v>
      </c>
      <c r="E54" t="s">
        <v>1693</v>
      </c>
      <c r="F54" t="s">
        <v>1705</v>
      </c>
    </row>
    <row r="56" spans="1:9" ht="16">
      <c r="D56" s="694" t="s">
        <v>1740</v>
      </c>
      <c r="E56" s="695"/>
      <c r="G56" s="714">
        <f>SUM(G4,G5,G6,G7,G9,G10,G11,G12,G13,G14,G15,G17,G19,G20,G21,G22)</f>
        <v>445.39500000000004</v>
      </c>
      <c r="H56" s="714">
        <f>SUM(H4,H5,H6,H7,H9,H10,H11,H12,H13,H14,H15,H17,H19,H21,H22,H23)</f>
        <v>2576.8250000000003</v>
      </c>
      <c r="I56" s="714">
        <f>SUM(I4,I5,I6,I7,I9,I10,I11,I12,I13,I14,I15,I17,I19,I21,I22,I23)</f>
        <v>3429.3650000000002</v>
      </c>
    </row>
    <row r="57" spans="1:9" ht="16">
      <c r="D57" s="694" t="s">
        <v>1741</v>
      </c>
      <c r="E57" s="695"/>
      <c r="G57" s="714">
        <f>SUM(G18,G23,G38,G42)</f>
        <v>406.14</v>
      </c>
      <c r="H57" s="714">
        <f>SUM(H18,H38,H42,H39,H20)</f>
        <v>2537.6400000000003</v>
      </c>
      <c r="I57" s="714">
        <f>SUM(I18,I38,I42,I39,I20)</f>
        <v>3377.94</v>
      </c>
    </row>
    <row r="58" spans="1:9" ht="16">
      <c r="D58" s="694" t="s">
        <v>1742</v>
      </c>
      <c r="E58" s="695"/>
      <c r="G58" s="714">
        <f>G56-G57</f>
        <v>39.255000000000052</v>
      </c>
      <c r="H58" s="714">
        <f>H56-H57</f>
        <v>39.184999999999945</v>
      </c>
      <c r="I58" s="714">
        <f>I56-I57</f>
        <v>51.425000000000182</v>
      </c>
    </row>
  </sheetData>
  <mergeCells count="1">
    <mergeCell ref="G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Z2339"/>
  <sheetViews>
    <sheetView topLeftCell="A1882" zoomScale="85" zoomScaleNormal="85" workbookViewId="0">
      <selection activeCell="B1912" sqref="B1912:P1912"/>
    </sheetView>
  </sheetViews>
  <sheetFormatPr baseColWidth="10" defaultColWidth="9.1640625" defaultRowHeight="13"/>
  <cols>
    <col min="1" max="1" width="9.1640625" style="181"/>
    <col min="2" max="2" width="54.6640625" style="181" customWidth="1"/>
    <col min="3" max="3" width="22" style="181" bestFit="1" customWidth="1"/>
    <col min="4" max="4" width="16.1640625" style="181" bestFit="1" customWidth="1"/>
    <col min="5" max="5" width="28.5" style="181" bestFit="1" customWidth="1"/>
    <col min="6" max="6" width="14.1640625" style="181" bestFit="1" customWidth="1"/>
    <col min="7" max="16384" width="9.1640625" style="181"/>
  </cols>
  <sheetData>
    <row r="1" spans="1:13" ht="18">
      <c r="A1" s="599"/>
      <c r="B1" s="180"/>
    </row>
    <row r="2" spans="1:13" ht="25.5" customHeight="1">
      <c r="B2" s="1294" t="s">
        <v>337</v>
      </c>
      <c r="C2" s="1294"/>
      <c r="D2" s="1294"/>
      <c r="E2" s="1294"/>
      <c r="F2" s="1294"/>
      <c r="G2" s="1294"/>
      <c r="H2" s="1294"/>
      <c r="I2" s="1294"/>
      <c r="J2" s="1294"/>
      <c r="K2" s="1294"/>
      <c r="L2" s="1294"/>
      <c r="M2" s="1294"/>
    </row>
    <row r="3" spans="1:13" ht="25.5" customHeight="1">
      <c r="B3" s="1294"/>
      <c r="C3" s="1294"/>
      <c r="D3" s="1294"/>
      <c r="E3" s="1294"/>
      <c r="F3" s="1294"/>
      <c r="G3" s="1294"/>
      <c r="H3" s="1294"/>
      <c r="I3" s="1294"/>
      <c r="J3" s="1294"/>
      <c r="K3" s="1294"/>
      <c r="L3" s="1294"/>
      <c r="M3" s="1294"/>
    </row>
    <row r="4" spans="1:13" ht="25.5" customHeight="1">
      <c r="B4" s="1294"/>
      <c r="C4" s="1294"/>
      <c r="D4" s="1294"/>
      <c r="E4" s="1294"/>
      <c r="F4" s="1294"/>
      <c r="G4" s="1294"/>
      <c r="H4" s="1294"/>
      <c r="I4" s="1294"/>
      <c r="J4" s="1294"/>
      <c r="K4" s="1294"/>
      <c r="L4" s="1294"/>
      <c r="M4" s="1294"/>
    </row>
    <row r="5" spans="1:13" ht="25.5" customHeight="1">
      <c r="B5" s="1295" t="s">
        <v>1747</v>
      </c>
      <c r="C5" s="1295"/>
      <c r="D5" s="1295"/>
      <c r="E5" s="1295"/>
      <c r="F5" s="1295"/>
      <c r="G5" s="1295"/>
      <c r="H5" s="1295"/>
      <c r="I5" s="1295"/>
      <c r="J5" s="1295"/>
      <c r="K5" s="1295"/>
      <c r="L5" s="1295"/>
      <c r="M5" s="1295"/>
    </row>
    <row r="6" spans="1:13" ht="25.5" customHeight="1">
      <c r="B6" s="1295"/>
      <c r="C6" s="1295"/>
      <c r="D6" s="1295"/>
      <c r="E6" s="1295"/>
      <c r="F6" s="1295"/>
      <c r="G6" s="1295"/>
      <c r="H6" s="1295"/>
      <c r="I6" s="1295"/>
      <c r="J6" s="1295"/>
      <c r="K6" s="1295"/>
      <c r="L6" s="1295"/>
      <c r="M6" s="1295"/>
    </row>
    <row r="7" spans="1:13" ht="25.5" customHeight="1">
      <c r="B7" s="713"/>
      <c r="C7" s="713"/>
      <c r="D7" s="713"/>
      <c r="E7" s="713"/>
      <c r="F7" s="713"/>
      <c r="G7" s="713"/>
      <c r="H7" s="713"/>
      <c r="I7" s="713"/>
      <c r="J7" s="713"/>
      <c r="K7" s="713"/>
      <c r="L7" s="713"/>
      <c r="M7" s="713"/>
    </row>
    <row r="8" spans="1:13" ht="25.5" customHeight="1">
      <c r="B8" s="1295" t="s">
        <v>107</v>
      </c>
      <c r="C8" s="1295"/>
      <c r="D8" s="1295"/>
      <c r="E8" s="1295"/>
      <c r="F8" s="1295"/>
      <c r="G8" s="1295"/>
      <c r="H8" s="1295"/>
      <c r="I8" s="1295"/>
      <c r="J8" s="1295"/>
      <c r="K8" s="1295"/>
      <c r="L8" s="1295"/>
      <c r="M8" s="1295"/>
    </row>
    <row r="9" spans="1:13" ht="25.5" customHeight="1">
      <c r="B9" s="1295"/>
      <c r="C9" s="1295"/>
      <c r="D9" s="1295"/>
      <c r="E9" s="1295"/>
      <c r="F9" s="1295"/>
      <c r="G9" s="1295"/>
      <c r="H9" s="1295"/>
      <c r="I9" s="1295"/>
      <c r="J9" s="1295"/>
      <c r="K9" s="1295"/>
      <c r="L9" s="1295"/>
      <c r="M9" s="1295"/>
    </row>
    <row r="10" spans="1:13" ht="25.5" customHeight="1">
      <c r="B10" s="1295"/>
      <c r="C10" s="1295"/>
      <c r="D10" s="1295"/>
      <c r="E10" s="1295"/>
      <c r="F10" s="1295"/>
      <c r="G10" s="1295"/>
      <c r="H10" s="1295"/>
      <c r="I10" s="1295"/>
      <c r="J10" s="1295"/>
      <c r="K10" s="1295"/>
      <c r="L10" s="1295"/>
      <c r="M10" s="1295"/>
    </row>
    <row r="11" spans="1:13" ht="25.5" customHeight="1">
      <c r="B11" s="711"/>
      <c r="C11" s="711"/>
      <c r="D11" s="711"/>
      <c r="E11" s="711"/>
      <c r="F11" s="711"/>
      <c r="G11" s="711"/>
      <c r="H11" s="711"/>
      <c r="I11" s="711"/>
      <c r="J11" s="711"/>
      <c r="K11" s="711"/>
      <c r="L11" s="711"/>
      <c r="M11" s="711"/>
    </row>
    <row r="12" spans="1:13" ht="25.5" customHeight="1">
      <c r="B12" s="711"/>
      <c r="C12" s="711"/>
      <c r="D12" s="711"/>
      <c r="E12" s="711"/>
      <c r="F12" s="711"/>
      <c r="G12" s="711"/>
      <c r="H12" s="711"/>
      <c r="I12" s="711"/>
      <c r="J12" s="711"/>
      <c r="K12" s="711"/>
      <c r="L12" s="711"/>
      <c r="M12" s="711"/>
    </row>
    <row r="13" spans="1:13" ht="25.5" customHeight="1">
      <c r="B13" s="711"/>
      <c r="C13" s="711"/>
      <c r="D13" s="711"/>
      <c r="E13" s="711"/>
      <c r="F13" s="711"/>
      <c r="G13" s="711"/>
      <c r="H13" s="711"/>
      <c r="I13" s="711"/>
      <c r="J13" s="711"/>
      <c r="K13" s="711"/>
      <c r="L13" s="711"/>
      <c r="M13" s="711"/>
    </row>
    <row r="14" spans="1:13" ht="25.5" customHeight="1">
      <c r="B14" s="711"/>
      <c r="C14" s="711"/>
      <c r="D14" s="711"/>
      <c r="E14" s="711"/>
      <c r="F14" s="711"/>
      <c r="G14" s="711"/>
      <c r="H14" s="711"/>
      <c r="I14" s="711"/>
      <c r="J14" s="711"/>
      <c r="K14" s="711"/>
      <c r="L14" s="711"/>
      <c r="M14" s="711"/>
    </row>
    <row r="15" spans="1:13" ht="25.5" customHeight="1">
      <c r="B15" s="711"/>
      <c r="C15" s="711"/>
      <c r="D15" s="711"/>
      <c r="E15" s="711"/>
      <c r="F15" s="711"/>
      <c r="G15" s="711"/>
      <c r="H15" s="711"/>
      <c r="I15" s="711"/>
      <c r="J15" s="711"/>
      <c r="K15" s="711"/>
      <c r="L15" s="711"/>
      <c r="M15" s="711"/>
    </row>
    <row r="16" spans="1:13" ht="25.5" customHeight="1">
      <c r="B16" s="711"/>
      <c r="C16" s="711"/>
      <c r="D16" s="711"/>
      <c r="E16" s="711"/>
      <c r="F16" s="711"/>
      <c r="G16" s="711"/>
      <c r="H16" s="711"/>
      <c r="I16" s="711"/>
      <c r="J16" s="711"/>
      <c r="K16" s="711"/>
      <c r="L16" s="711"/>
      <c r="M16" s="711"/>
    </row>
    <row r="17" spans="2:13" ht="21" thickBot="1">
      <c r="B17" s="184"/>
    </row>
    <row r="18" spans="2:13" ht="15.75" customHeight="1">
      <c r="B18" s="759" t="s">
        <v>338</v>
      </c>
      <c r="C18" s="760"/>
      <c r="D18" s="760"/>
      <c r="E18" s="760"/>
      <c r="F18" s="760"/>
      <c r="G18" s="760"/>
      <c r="H18" s="760"/>
      <c r="I18" s="760"/>
      <c r="J18" s="760"/>
      <c r="K18" s="760"/>
      <c r="L18" s="760"/>
      <c r="M18" s="761"/>
    </row>
    <row r="19" spans="2:13" ht="15.75" customHeight="1">
      <c r="B19" s="741" t="s">
        <v>339</v>
      </c>
      <c r="C19" s="742"/>
      <c r="D19" s="742"/>
      <c r="E19" s="742"/>
      <c r="F19" s="742"/>
      <c r="G19" s="742"/>
      <c r="H19" s="742"/>
      <c r="I19" s="742"/>
      <c r="J19" s="742"/>
      <c r="K19" s="742"/>
      <c r="L19" s="742"/>
      <c r="M19" s="743"/>
    </row>
    <row r="20" spans="2:13" ht="15.75" customHeight="1">
      <c r="B20" s="741" t="s">
        <v>340</v>
      </c>
      <c r="C20" s="742"/>
      <c r="D20" s="742"/>
      <c r="E20" s="742"/>
      <c r="F20" s="742"/>
      <c r="G20" s="742"/>
      <c r="H20" s="742"/>
      <c r="I20" s="742"/>
      <c r="J20" s="742"/>
      <c r="K20" s="742"/>
      <c r="L20" s="742"/>
      <c r="M20" s="743"/>
    </row>
    <row r="21" spans="2:13" ht="15.75" customHeight="1">
      <c r="B21" s="741" t="s">
        <v>341</v>
      </c>
      <c r="C21" s="742"/>
      <c r="D21" s="742"/>
      <c r="E21" s="742"/>
      <c r="F21" s="742"/>
      <c r="G21" s="742"/>
      <c r="H21" s="742"/>
      <c r="I21" s="742"/>
      <c r="J21" s="742"/>
      <c r="K21" s="742"/>
      <c r="L21" s="742"/>
      <c r="M21" s="743"/>
    </row>
    <row r="22" spans="2:13" ht="17" thickBot="1">
      <c r="B22" s="1133"/>
      <c r="C22" s="1134"/>
      <c r="D22" s="1134"/>
      <c r="E22" s="1134"/>
      <c r="F22" s="1134"/>
      <c r="G22" s="1134"/>
      <c r="H22" s="1134"/>
      <c r="I22" s="1134"/>
      <c r="J22" s="1134"/>
      <c r="K22" s="1134"/>
      <c r="L22" s="1134"/>
      <c r="M22" s="1135"/>
    </row>
    <row r="23" spans="2:13" ht="15.75" customHeight="1">
      <c r="B23" s="759" t="s">
        <v>342</v>
      </c>
      <c r="C23" s="760"/>
      <c r="D23" s="760"/>
      <c r="E23" s="760"/>
      <c r="F23" s="760"/>
      <c r="G23" s="760"/>
      <c r="H23" s="760"/>
      <c r="I23" s="760"/>
      <c r="J23" s="760"/>
      <c r="K23" s="760"/>
      <c r="L23" s="760"/>
      <c r="M23" s="761"/>
    </row>
    <row r="24" spans="2:13" ht="15.75" customHeight="1">
      <c r="B24" s="741" t="s">
        <v>343</v>
      </c>
      <c r="C24" s="742"/>
      <c r="D24" s="742"/>
      <c r="E24" s="742"/>
      <c r="F24" s="742"/>
      <c r="G24" s="742"/>
      <c r="H24" s="742"/>
      <c r="I24" s="742"/>
      <c r="J24" s="742"/>
      <c r="K24" s="742"/>
      <c r="L24" s="742"/>
      <c r="M24" s="743"/>
    </row>
    <row r="25" spans="2:13" ht="47.25" customHeight="1">
      <c r="B25" s="753" t="s">
        <v>344</v>
      </c>
      <c r="C25" s="754"/>
      <c r="D25" s="754"/>
      <c r="E25" s="754"/>
      <c r="F25" s="754"/>
      <c r="G25" s="754"/>
      <c r="H25" s="754"/>
      <c r="I25" s="754"/>
      <c r="J25" s="754"/>
      <c r="K25" s="754"/>
      <c r="L25" s="754"/>
      <c r="M25" s="755"/>
    </row>
    <row r="26" spans="2:13" ht="31.5" customHeight="1" thickBot="1">
      <c r="B26" s="753" t="s">
        <v>345</v>
      </c>
      <c r="C26" s="754"/>
      <c r="D26" s="754"/>
      <c r="E26" s="754"/>
      <c r="F26" s="754"/>
      <c r="G26" s="754"/>
      <c r="H26" s="754"/>
      <c r="I26" s="754"/>
      <c r="J26" s="754"/>
      <c r="K26" s="754"/>
      <c r="L26" s="754"/>
      <c r="M26" s="755"/>
    </row>
    <row r="27" spans="2:13" ht="14" thickBot="1">
      <c r="B27" s="185"/>
      <c r="C27" s="186">
        <v>2019</v>
      </c>
      <c r="D27" s="186">
        <v>2020</v>
      </c>
      <c r="E27" s="186">
        <v>2021</v>
      </c>
      <c r="F27" s="186">
        <v>2022</v>
      </c>
      <c r="M27" s="187"/>
    </row>
    <row r="28" spans="2:13" ht="14">
      <c r="B28" s="188" t="s">
        <v>346</v>
      </c>
      <c r="C28" s="1301">
        <v>3478.5</v>
      </c>
      <c r="D28" s="1301">
        <v>6957</v>
      </c>
      <c r="E28" s="1301">
        <v>6957</v>
      </c>
      <c r="F28" s="1301">
        <v>6957</v>
      </c>
      <c r="M28" s="187"/>
    </row>
    <row r="29" spans="2:13" ht="14">
      <c r="B29" s="189" t="s">
        <v>347</v>
      </c>
      <c r="C29" s="1302"/>
      <c r="D29" s="1302"/>
      <c r="E29" s="1302"/>
      <c r="F29" s="1302"/>
      <c r="M29" s="187"/>
    </row>
    <row r="30" spans="2:13" ht="15" thickBot="1">
      <c r="B30" s="190" t="s">
        <v>348</v>
      </c>
      <c r="C30" s="1303"/>
      <c r="D30" s="1303"/>
      <c r="E30" s="1303"/>
      <c r="F30" s="1303"/>
      <c r="M30" s="187"/>
    </row>
    <row r="31" spans="2:13" ht="14">
      <c r="B31" s="188" t="s">
        <v>349</v>
      </c>
      <c r="C31" s="1305">
        <v>8993.4</v>
      </c>
      <c r="D31" s="1305">
        <v>11855</v>
      </c>
      <c r="E31" s="1305">
        <v>12263.8</v>
      </c>
      <c r="F31" s="1305">
        <v>12263.8</v>
      </c>
      <c r="M31" s="187"/>
    </row>
    <row r="32" spans="2:13" ht="14">
      <c r="B32" s="189" t="s">
        <v>350</v>
      </c>
      <c r="C32" s="1302"/>
      <c r="D32" s="1302"/>
      <c r="E32" s="1302"/>
      <c r="F32" s="1302"/>
      <c r="M32" s="187"/>
    </row>
    <row r="33" spans="2:13" ht="14">
      <c r="B33" s="189" t="s">
        <v>351</v>
      </c>
      <c r="C33" s="1302"/>
      <c r="D33" s="1302"/>
      <c r="E33" s="1302"/>
      <c r="F33" s="1302"/>
      <c r="M33" s="187"/>
    </row>
    <row r="34" spans="2:13" ht="15" thickBot="1">
      <c r="B34" s="190" t="s">
        <v>352</v>
      </c>
      <c r="C34" s="1303"/>
      <c r="D34" s="1303"/>
      <c r="E34" s="1303"/>
      <c r="F34" s="1303"/>
      <c r="M34" s="187"/>
    </row>
    <row r="35" spans="2:13" ht="15" thickBot="1">
      <c r="B35" s="191" t="s">
        <v>353</v>
      </c>
      <c r="C35" s="192">
        <v>0</v>
      </c>
      <c r="D35" s="192">
        <v>350</v>
      </c>
      <c r="E35" s="192">
        <v>350</v>
      </c>
      <c r="F35" s="192">
        <v>350</v>
      </c>
      <c r="M35" s="187"/>
    </row>
    <row r="36" spans="2:13" ht="15" thickBot="1">
      <c r="B36" s="193" t="s">
        <v>354</v>
      </c>
      <c r="C36" s="194">
        <v>12471.9</v>
      </c>
      <c r="D36" s="194">
        <v>19162</v>
      </c>
      <c r="E36" s="194">
        <v>19570.8</v>
      </c>
      <c r="F36" s="194">
        <v>19570.8</v>
      </c>
      <c r="M36" s="187"/>
    </row>
    <row r="37" spans="2:13">
      <c r="B37" s="1269" t="s">
        <v>355</v>
      </c>
      <c r="C37" s="1270"/>
      <c r="D37" s="1270"/>
      <c r="E37" s="1270"/>
      <c r="F37" s="1270"/>
      <c r="G37" s="1270"/>
      <c r="H37" s="1270"/>
      <c r="I37" s="1270"/>
      <c r="J37" s="1270"/>
      <c r="K37" s="1270"/>
      <c r="L37" s="1270"/>
      <c r="M37" s="1271"/>
    </row>
    <row r="38" spans="2:13" ht="47.25" customHeight="1">
      <c r="B38" s="753" t="s">
        <v>356</v>
      </c>
      <c r="C38" s="754"/>
      <c r="D38" s="754"/>
      <c r="E38" s="754"/>
      <c r="F38" s="754"/>
      <c r="G38" s="754"/>
      <c r="H38" s="754"/>
      <c r="I38" s="754"/>
      <c r="J38" s="754"/>
      <c r="K38" s="754"/>
      <c r="L38" s="754"/>
      <c r="M38" s="755"/>
    </row>
    <row r="39" spans="2:13" ht="78.75" customHeight="1">
      <c r="B39" s="753" t="s">
        <v>357</v>
      </c>
      <c r="C39" s="754"/>
      <c r="D39" s="754"/>
      <c r="E39" s="754"/>
      <c r="F39" s="754"/>
      <c r="G39" s="754"/>
      <c r="H39" s="754"/>
      <c r="I39" s="754"/>
      <c r="J39" s="754"/>
      <c r="K39" s="754"/>
      <c r="L39" s="754"/>
      <c r="M39" s="755"/>
    </row>
    <row r="40" spans="2:13" ht="17" thickBot="1">
      <c r="B40" s="753" t="s">
        <v>358</v>
      </c>
      <c r="C40" s="754"/>
      <c r="D40" s="754"/>
      <c r="E40" s="754"/>
      <c r="F40" s="754"/>
      <c r="G40" s="754"/>
      <c r="H40" s="754"/>
      <c r="I40" s="754"/>
      <c r="J40" s="754"/>
      <c r="K40" s="754"/>
      <c r="L40" s="754"/>
      <c r="M40" s="755"/>
    </row>
    <row r="41" spans="2:13" ht="14" thickBot="1">
      <c r="B41" s="185"/>
      <c r="C41" s="186">
        <v>2019</v>
      </c>
      <c r="D41" s="186">
        <v>2020</v>
      </c>
      <c r="E41" s="186">
        <v>2021</v>
      </c>
      <c r="F41" s="186">
        <v>2022</v>
      </c>
      <c r="M41" s="187"/>
    </row>
    <row r="42" spans="2:13" ht="14">
      <c r="B42" s="188" t="s">
        <v>346</v>
      </c>
      <c r="C42" s="1298">
        <v>0</v>
      </c>
      <c r="D42" s="1301">
        <v>4345</v>
      </c>
      <c r="E42" s="1301">
        <v>4345</v>
      </c>
      <c r="F42" s="1301">
        <v>4345</v>
      </c>
      <c r="M42" s="187"/>
    </row>
    <row r="43" spans="2:13" ht="14">
      <c r="B43" s="189" t="s">
        <v>359</v>
      </c>
      <c r="C43" s="1299"/>
      <c r="D43" s="1302"/>
      <c r="E43" s="1302"/>
      <c r="F43" s="1302"/>
      <c r="M43" s="187"/>
    </row>
    <row r="44" spans="2:13" ht="15" thickBot="1">
      <c r="B44" s="190" t="s">
        <v>360</v>
      </c>
      <c r="C44" s="1300"/>
      <c r="D44" s="1303"/>
      <c r="E44" s="1303"/>
      <c r="F44" s="1303"/>
      <c r="M44" s="187"/>
    </row>
    <row r="45" spans="2:13" ht="14">
      <c r="B45" s="188" t="s">
        <v>349</v>
      </c>
      <c r="C45" s="1304">
        <v>0</v>
      </c>
      <c r="D45" s="1305">
        <v>9177</v>
      </c>
      <c r="E45" s="1305">
        <v>10925</v>
      </c>
      <c r="F45" s="1305">
        <v>10925</v>
      </c>
      <c r="M45" s="187"/>
    </row>
    <row r="46" spans="2:13" ht="14">
      <c r="B46" s="189" t="s">
        <v>361</v>
      </c>
      <c r="C46" s="1299"/>
      <c r="D46" s="1302"/>
      <c r="E46" s="1302"/>
      <c r="F46" s="1302"/>
      <c r="M46" s="187"/>
    </row>
    <row r="47" spans="2:13" ht="14">
      <c r="B47" s="189" t="s">
        <v>362</v>
      </c>
      <c r="C47" s="1299"/>
      <c r="D47" s="1302"/>
      <c r="E47" s="1302"/>
      <c r="F47" s="1302"/>
      <c r="M47" s="187"/>
    </row>
    <row r="48" spans="2:13" ht="15" thickBot="1">
      <c r="B48" s="190" t="s">
        <v>363</v>
      </c>
      <c r="C48" s="1300"/>
      <c r="D48" s="1303"/>
      <c r="E48" s="1303"/>
      <c r="F48" s="1303"/>
      <c r="M48" s="187"/>
    </row>
    <row r="49" spans="2:13" ht="15" thickBot="1">
      <c r="B49" s="191" t="s">
        <v>353</v>
      </c>
      <c r="C49" s="192">
        <v>0</v>
      </c>
      <c r="D49" s="192">
        <v>140</v>
      </c>
      <c r="E49" s="192">
        <v>300</v>
      </c>
      <c r="F49" s="192">
        <v>300</v>
      </c>
      <c r="M49" s="187"/>
    </row>
    <row r="50" spans="2:13" ht="15" thickBot="1">
      <c r="B50" s="193" t="s">
        <v>354</v>
      </c>
      <c r="C50" s="195">
        <v>0</v>
      </c>
      <c r="D50" s="194">
        <v>13662</v>
      </c>
      <c r="E50" s="194">
        <v>15570</v>
      </c>
      <c r="F50" s="194">
        <v>15570</v>
      </c>
      <c r="M50" s="187"/>
    </row>
    <row r="51" spans="2:13" ht="12.75" customHeight="1">
      <c r="B51" s="1276" t="s">
        <v>355</v>
      </c>
      <c r="C51" s="1277"/>
      <c r="D51" s="1277"/>
      <c r="E51" s="1277"/>
      <c r="F51" s="1277"/>
      <c r="G51" s="1277"/>
      <c r="H51" s="1277"/>
      <c r="I51" s="1277"/>
      <c r="J51" s="1277"/>
      <c r="K51" s="1277"/>
      <c r="L51" s="1277"/>
      <c r="M51" s="1278"/>
    </row>
    <row r="52" spans="2:13" ht="17" thickBot="1">
      <c r="B52" s="753" t="s">
        <v>364</v>
      </c>
      <c r="C52" s="754"/>
      <c r="D52" s="754"/>
      <c r="E52" s="754"/>
      <c r="F52" s="754"/>
      <c r="G52" s="754"/>
      <c r="H52" s="754"/>
      <c r="I52" s="754"/>
      <c r="J52" s="754"/>
      <c r="K52" s="754"/>
      <c r="L52" s="754"/>
      <c r="M52" s="755"/>
    </row>
    <row r="53" spans="2:13" ht="14" thickBot="1">
      <c r="B53" s="185"/>
      <c r="C53" s="186">
        <v>2019</v>
      </c>
      <c r="D53" s="186">
        <v>2020</v>
      </c>
      <c r="E53" s="186">
        <v>2021</v>
      </c>
      <c r="F53" s="186">
        <v>2022</v>
      </c>
      <c r="M53" s="187"/>
    </row>
    <row r="54" spans="2:13" ht="15" thickBot="1">
      <c r="B54" s="193" t="s">
        <v>365</v>
      </c>
      <c r="C54" s="196">
        <v>12471.9</v>
      </c>
      <c r="D54" s="196">
        <v>19162</v>
      </c>
      <c r="E54" s="196">
        <v>19570.8</v>
      </c>
      <c r="F54" s="196">
        <v>19570.8</v>
      </c>
      <c r="M54" s="187"/>
    </row>
    <row r="55" spans="2:13" ht="15" thickBot="1">
      <c r="B55" s="191" t="s">
        <v>366</v>
      </c>
      <c r="C55" s="195">
        <v>0</v>
      </c>
      <c r="D55" s="194">
        <v>13662</v>
      </c>
      <c r="E55" s="194">
        <v>15570</v>
      </c>
      <c r="F55" s="194">
        <v>15570</v>
      </c>
      <c r="M55" s="187"/>
    </row>
    <row r="56" spans="2:13" ht="15" thickBot="1">
      <c r="B56" s="193" t="s">
        <v>367</v>
      </c>
      <c r="C56" s="194">
        <v>-12471.9</v>
      </c>
      <c r="D56" s="194">
        <v>-5500</v>
      </c>
      <c r="E56" s="194">
        <v>-4000.8</v>
      </c>
      <c r="F56" s="194">
        <v>-4000.8</v>
      </c>
      <c r="M56" s="187"/>
    </row>
    <row r="57" spans="2:13" ht="15" customHeight="1">
      <c r="B57" s="1254" t="s">
        <v>355</v>
      </c>
      <c r="C57" s="1255"/>
      <c r="D57" s="1255"/>
      <c r="E57" s="1255"/>
      <c r="F57" s="1255"/>
      <c r="G57" s="1255"/>
      <c r="H57" s="1255"/>
      <c r="I57" s="1255"/>
      <c r="J57" s="1255"/>
      <c r="K57" s="1255"/>
      <c r="L57" s="1255"/>
      <c r="M57" s="1256"/>
    </row>
    <row r="58" spans="2:13" ht="17" thickBot="1">
      <c r="B58" s="1133"/>
      <c r="C58" s="1134"/>
      <c r="D58" s="1134"/>
      <c r="E58" s="1134"/>
      <c r="F58" s="1134"/>
      <c r="G58" s="1134"/>
      <c r="H58" s="1134"/>
      <c r="I58" s="1134"/>
      <c r="J58" s="1134"/>
      <c r="K58" s="1134"/>
      <c r="L58" s="1134"/>
      <c r="M58" s="1135"/>
    </row>
    <row r="59" spans="2:13" ht="15.75" customHeight="1">
      <c r="B59" s="759" t="s">
        <v>368</v>
      </c>
      <c r="C59" s="760"/>
      <c r="D59" s="760"/>
      <c r="E59" s="760"/>
      <c r="F59" s="760"/>
      <c r="G59" s="760"/>
      <c r="H59" s="760"/>
      <c r="I59" s="760"/>
      <c r="J59" s="760"/>
      <c r="K59" s="760"/>
      <c r="L59" s="760"/>
      <c r="M59" s="761"/>
    </row>
    <row r="60" spans="2:13" ht="15.75" customHeight="1">
      <c r="B60" s="741" t="s">
        <v>369</v>
      </c>
      <c r="C60" s="742"/>
      <c r="D60" s="742"/>
      <c r="E60" s="742"/>
      <c r="F60" s="742"/>
      <c r="G60" s="742"/>
      <c r="H60" s="742"/>
      <c r="I60" s="742"/>
      <c r="J60" s="742"/>
      <c r="K60" s="742"/>
      <c r="L60" s="742"/>
      <c r="M60" s="743"/>
    </row>
    <row r="61" spans="2:13" ht="110.25" customHeight="1">
      <c r="B61" s="753" t="s">
        <v>370</v>
      </c>
      <c r="C61" s="754"/>
      <c r="D61" s="754"/>
      <c r="E61" s="754"/>
      <c r="F61" s="754"/>
      <c r="G61" s="754"/>
      <c r="H61" s="754"/>
      <c r="I61" s="754"/>
      <c r="J61" s="754"/>
      <c r="K61" s="754"/>
      <c r="L61" s="754"/>
      <c r="M61" s="755"/>
    </row>
    <row r="62" spans="2:13" ht="31.5" customHeight="1">
      <c r="B62" s="753" t="s">
        <v>371</v>
      </c>
      <c r="C62" s="754"/>
      <c r="D62" s="754"/>
      <c r="E62" s="754"/>
      <c r="F62" s="754"/>
      <c r="G62" s="754"/>
      <c r="H62" s="754"/>
      <c r="I62" s="754"/>
      <c r="J62" s="754"/>
      <c r="K62" s="754"/>
      <c r="L62" s="754"/>
      <c r="M62" s="755"/>
    </row>
    <row r="63" spans="2:13" ht="17" thickBot="1">
      <c r="B63" s="843"/>
      <c r="C63" s="844"/>
      <c r="D63" s="844"/>
      <c r="E63" s="844"/>
      <c r="F63" s="844"/>
      <c r="G63" s="844"/>
      <c r="H63" s="844"/>
      <c r="I63" s="844"/>
      <c r="J63" s="844"/>
      <c r="K63" s="844"/>
      <c r="L63" s="844"/>
      <c r="M63" s="845"/>
    </row>
    <row r="64" spans="2:13" ht="16" thickBot="1">
      <c r="B64" s="197">
        <v>2019</v>
      </c>
      <c r="C64" s="198">
        <v>2020</v>
      </c>
      <c r="D64" s="198" t="s">
        <v>372</v>
      </c>
      <c r="M64" s="187"/>
    </row>
    <row r="65" spans="2:13" ht="15" thickBot="1">
      <c r="B65" s="199">
        <v>-140.69999999999999</v>
      </c>
      <c r="C65" s="200">
        <v>-146.4</v>
      </c>
      <c r="D65" s="200">
        <v>-148.30000000000001</v>
      </c>
      <c r="M65" s="187"/>
    </row>
    <row r="66" spans="2:13" ht="15.75" customHeight="1">
      <c r="B66" s="1306" t="s">
        <v>373</v>
      </c>
      <c r="C66" s="1307"/>
      <c r="D66" s="1307"/>
      <c r="E66" s="1307"/>
      <c r="F66" s="1307"/>
      <c r="G66" s="1307"/>
      <c r="H66" s="1307"/>
      <c r="I66" s="1307"/>
      <c r="J66" s="1307"/>
      <c r="K66" s="1307"/>
      <c r="L66" s="1307"/>
      <c r="M66" s="1308"/>
    </row>
    <row r="67" spans="2:13" ht="17" thickBot="1">
      <c r="B67" s="1133"/>
      <c r="C67" s="1134"/>
      <c r="D67" s="1134"/>
      <c r="E67" s="1134"/>
      <c r="F67" s="1134"/>
      <c r="G67" s="1134"/>
      <c r="H67" s="1134"/>
      <c r="I67" s="1134"/>
      <c r="J67" s="1134"/>
      <c r="K67" s="1134"/>
      <c r="L67" s="1134"/>
      <c r="M67" s="1135"/>
    </row>
    <row r="68" spans="2:13" ht="16">
      <c r="B68" s="759"/>
      <c r="C68" s="760"/>
      <c r="D68" s="760"/>
      <c r="E68" s="760"/>
      <c r="F68" s="760"/>
      <c r="G68" s="760"/>
      <c r="H68" s="760"/>
      <c r="I68" s="760"/>
      <c r="J68" s="760"/>
      <c r="K68" s="760"/>
      <c r="L68" s="760"/>
      <c r="M68" s="761"/>
    </row>
    <row r="69" spans="2:13" ht="15.75" customHeight="1">
      <c r="B69" s="741" t="s">
        <v>374</v>
      </c>
      <c r="C69" s="742"/>
      <c r="D69" s="742"/>
      <c r="E69" s="742"/>
      <c r="F69" s="742"/>
      <c r="G69" s="742"/>
      <c r="H69" s="742"/>
      <c r="I69" s="742"/>
      <c r="J69" s="742"/>
      <c r="K69" s="742"/>
      <c r="L69" s="742"/>
      <c r="M69" s="743"/>
    </row>
    <row r="70" spans="2:13" ht="15.75" customHeight="1">
      <c r="B70" s="741" t="s">
        <v>375</v>
      </c>
      <c r="C70" s="742"/>
      <c r="D70" s="742"/>
      <c r="E70" s="742"/>
      <c r="F70" s="742"/>
      <c r="G70" s="742"/>
      <c r="H70" s="742"/>
      <c r="I70" s="742"/>
      <c r="J70" s="742"/>
      <c r="K70" s="742"/>
      <c r="L70" s="742"/>
      <c r="M70" s="743"/>
    </row>
    <row r="71" spans="2:13" ht="63" customHeight="1">
      <c r="B71" s="753" t="s">
        <v>376</v>
      </c>
      <c r="C71" s="754"/>
      <c r="D71" s="754"/>
      <c r="E71" s="754"/>
      <c r="F71" s="754"/>
      <c r="G71" s="754"/>
      <c r="H71" s="754"/>
      <c r="I71" s="754"/>
      <c r="J71" s="754"/>
      <c r="K71" s="754"/>
      <c r="L71" s="754"/>
      <c r="M71" s="755"/>
    </row>
    <row r="72" spans="2:13" ht="31.5" customHeight="1">
      <c r="B72" s="753" t="s">
        <v>377</v>
      </c>
      <c r="C72" s="754"/>
      <c r="D72" s="754"/>
      <c r="E72" s="754"/>
      <c r="F72" s="754"/>
      <c r="G72" s="754"/>
      <c r="H72" s="754"/>
      <c r="I72" s="754"/>
      <c r="J72" s="754"/>
      <c r="K72" s="754"/>
      <c r="L72" s="754"/>
      <c r="M72" s="755"/>
    </row>
    <row r="73" spans="2:13" ht="16">
      <c r="B73" s="753"/>
      <c r="C73" s="754"/>
      <c r="D73" s="754"/>
      <c r="E73" s="754"/>
      <c r="F73" s="754"/>
      <c r="G73" s="754"/>
      <c r="H73" s="754"/>
      <c r="I73" s="754"/>
      <c r="J73" s="754"/>
      <c r="K73" s="754"/>
      <c r="L73" s="754"/>
      <c r="M73" s="755"/>
    </row>
    <row r="74" spans="2:13" ht="31.5" customHeight="1">
      <c r="B74" s="753" t="s">
        <v>378</v>
      </c>
      <c r="C74" s="754"/>
      <c r="D74" s="754"/>
      <c r="E74" s="754"/>
      <c r="F74" s="754"/>
      <c r="G74" s="754"/>
      <c r="H74" s="754"/>
      <c r="I74" s="754"/>
      <c r="J74" s="754"/>
      <c r="K74" s="754"/>
      <c r="L74" s="754"/>
      <c r="M74" s="755"/>
    </row>
    <row r="75" spans="2:13" ht="16">
      <c r="B75" s="753"/>
      <c r="C75" s="754"/>
      <c r="D75" s="754"/>
      <c r="E75" s="754"/>
      <c r="F75" s="754"/>
      <c r="G75" s="754"/>
      <c r="H75" s="754"/>
      <c r="I75" s="754"/>
      <c r="J75" s="754"/>
      <c r="K75" s="754"/>
      <c r="L75" s="754"/>
      <c r="M75" s="755"/>
    </row>
    <row r="76" spans="2:13" ht="17" thickBot="1">
      <c r="B76" s="753"/>
      <c r="C76" s="754"/>
      <c r="D76" s="754"/>
      <c r="E76" s="754"/>
      <c r="F76" s="754"/>
      <c r="G76" s="754"/>
      <c r="H76" s="754"/>
      <c r="I76" s="754"/>
      <c r="J76" s="754"/>
      <c r="K76" s="754"/>
      <c r="L76" s="754"/>
      <c r="M76" s="755"/>
    </row>
    <row r="77" spans="2:13" ht="16" thickBot="1">
      <c r="B77" s="201"/>
      <c r="C77" s="202">
        <v>2019</v>
      </c>
      <c r="D77" s="202">
        <v>2020</v>
      </c>
      <c r="E77" s="202">
        <v>2021</v>
      </c>
      <c r="F77" s="203">
        <v>2022</v>
      </c>
      <c r="G77" s="203">
        <v>2023</v>
      </c>
      <c r="H77" s="203">
        <v>2024</v>
      </c>
      <c r="I77" s="203">
        <v>2025</v>
      </c>
      <c r="J77" s="203">
        <v>2026</v>
      </c>
      <c r="K77" s="203">
        <v>2027</v>
      </c>
      <c r="L77" s="203">
        <v>2028</v>
      </c>
      <c r="M77" s="187"/>
    </row>
    <row r="78" spans="2:13" ht="14" thickBot="1">
      <c r="B78" s="204" t="s">
        <v>75</v>
      </c>
      <c r="C78" s="205">
        <v>0</v>
      </c>
      <c r="D78" s="206">
        <v>-2999.2</v>
      </c>
      <c r="E78" s="206">
        <v>-1713.8</v>
      </c>
      <c r="F78" s="207">
        <v>-1713.8</v>
      </c>
      <c r="G78" s="207">
        <v>-1713.8</v>
      </c>
      <c r="H78" s="207">
        <v>-1713.8</v>
      </c>
      <c r="I78" s="207">
        <v>-1713.8</v>
      </c>
      <c r="J78" s="207">
        <v>-1713.8</v>
      </c>
      <c r="K78" s="207">
        <v>-1713.8</v>
      </c>
      <c r="L78" s="207">
        <v>-1713.8</v>
      </c>
      <c r="M78" s="187"/>
    </row>
    <row r="79" spans="2:13" ht="14" thickBot="1">
      <c r="B79" s="204" t="s">
        <v>379</v>
      </c>
      <c r="C79" s="205">
        <v>0</v>
      </c>
      <c r="D79" s="205">
        <v>-119.5</v>
      </c>
      <c r="E79" s="205">
        <v>-119.5</v>
      </c>
      <c r="F79" s="208">
        <v>-119.5</v>
      </c>
      <c r="G79" s="208">
        <v>-119.5</v>
      </c>
      <c r="H79" s="208">
        <v>-119.5</v>
      </c>
      <c r="I79" s="208">
        <v>-119.5</v>
      </c>
      <c r="J79" s="208">
        <v>-119.5</v>
      </c>
      <c r="K79" s="208">
        <v>-119.5</v>
      </c>
      <c r="L79" s="208">
        <v>-119.5</v>
      </c>
      <c r="M79" s="187"/>
    </row>
    <row r="80" spans="2:13" ht="14" thickBot="1">
      <c r="B80" s="204" t="s">
        <v>380</v>
      </c>
      <c r="C80" s="205">
        <v>0</v>
      </c>
      <c r="D80" s="205">
        <v>-59</v>
      </c>
      <c r="E80" s="205">
        <v>-45.4</v>
      </c>
      <c r="F80" s="208">
        <v>-45.4</v>
      </c>
      <c r="G80" s="208">
        <v>-45.4</v>
      </c>
      <c r="H80" s="208">
        <v>-45.4</v>
      </c>
      <c r="I80" s="208">
        <v>-45.4</v>
      </c>
      <c r="J80" s="208">
        <v>-45.4</v>
      </c>
      <c r="K80" s="208">
        <v>-45.4</v>
      </c>
      <c r="L80" s="208">
        <v>-45.4</v>
      </c>
      <c r="M80" s="187"/>
    </row>
    <row r="81" spans="2:13" ht="14" thickBot="1">
      <c r="B81" s="204" t="s">
        <v>381</v>
      </c>
      <c r="C81" s="205">
        <v>0</v>
      </c>
      <c r="D81" s="205">
        <v>-156.5</v>
      </c>
      <c r="E81" s="205">
        <v>-84.6</v>
      </c>
      <c r="F81" s="208">
        <v>-84.6</v>
      </c>
      <c r="G81" s="208">
        <v>-84.6</v>
      </c>
      <c r="H81" s="208">
        <v>-84.6</v>
      </c>
      <c r="I81" s="208">
        <v>-84.6</v>
      </c>
      <c r="J81" s="208">
        <v>-84.6</v>
      </c>
      <c r="K81" s="208">
        <v>-84.6</v>
      </c>
      <c r="L81" s="208">
        <v>-84.6</v>
      </c>
      <c r="M81" s="187"/>
    </row>
    <row r="82" spans="2:13" ht="14" thickBot="1">
      <c r="B82" s="204" t="s">
        <v>382</v>
      </c>
      <c r="C82" s="205">
        <v>0</v>
      </c>
      <c r="D82" s="206">
        <v>2145.6</v>
      </c>
      <c r="E82" s="206">
        <v>1226.0999999999999</v>
      </c>
      <c r="F82" s="207">
        <v>1226.0999999999999</v>
      </c>
      <c r="G82" s="207">
        <v>1226.0999999999999</v>
      </c>
      <c r="H82" s="207">
        <v>1226.0999999999999</v>
      </c>
      <c r="I82" s="207">
        <v>1226.0999999999999</v>
      </c>
      <c r="J82" s="207">
        <v>1226.0999999999999</v>
      </c>
      <c r="K82" s="207">
        <v>1226.0999999999999</v>
      </c>
      <c r="L82" s="207">
        <v>1226.0999999999999</v>
      </c>
      <c r="M82" s="187"/>
    </row>
    <row r="83" spans="2:13" ht="14" thickBot="1">
      <c r="B83" s="204" t="s">
        <v>383</v>
      </c>
      <c r="C83" s="205">
        <v>-385.2</v>
      </c>
      <c r="D83" s="205">
        <v>-385.2</v>
      </c>
      <c r="E83" s="205">
        <v>-385.2</v>
      </c>
      <c r="F83" s="208">
        <v>-385.2</v>
      </c>
      <c r="G83" s="208">
        <v>-385.2</v>
      </c>
      <c r="H83" s="208">
        <v>-385.2</v>
      </c>
      <c r="I83" s="208">
        <v>-385.2</v>
      </c>
      <c r="J83" s="208">
        <v>-385.2</v>
      </c>
      <c r="K83" s="208">
        <v>-385.2</v>
      </c>
      <c r="L83" s="208">
        <v>-385.2</v>
      </c>
      <c r="M83" s="187"/>
    </row>
    <row r="84" spans="2:13" ht="14" thickBot="1">
      <c r="B84" s="204" t="s">
        <v>384</v>
      </c>
      <c r="C84" s="205">
        <v>231.3</v>
      </c>
      <c r="D84" s="205">
        <v>0</v>
      </c>
      <c r="E84" s="205">
        <v>0</v>
      </c>
      <c r="F84" s="208">
        <v>0</v>
      </c>
      <c r="G84" s="208">
        <v>0</v>
      </c>
      <c r="H84" s="208">
        <v>0</v>
      </c>
      <c r="I84" s="208">
        <v>0</v>
      </c>
      <c r="J84" s="208">
        <v>0</v>
      </c>
      <c r="K84" s="208">
        <v>0</v>
      </c>
      <c r="L84" s="208">
        <v>0</v>
      </c>
      <c r="M84" s="187"/>
    </row>
    <row r="85" spans="2:13" ht="14" thickBot="1">
      <c r="B85" s="204" t="s">
        <v>385</v>
      </c>
      <c r="C85" s="205">
        <v>-177</v>
      </c>
      <c r="D85" s="205">
        <v>-242</v>
      </c>
      <c r="E85" s="205">
        <v>-248</v>
      </c>
      <c r="F85" s="208">
        <v>-254</v>
      </c>
      <c r="G85" s="208">
        <v>-261</v>
      </c>
      <c r="H85" s="208">
        <v>-267</v>
      </c>
      <c r="I85" s="208">
        <v>-274</v>
      </c>
      <c r="J85" s="208">
        <v>-281</v>
      </c>
      <c r="K85" s="208">
        <v>-288</v>
      </c>
      <c r="L85" s="208">
        <v>-295</v>
      </c>
      <c r="M85" s="187"/>
    </row>
    <row r="86" spans="2:13" ht="14" thickBot="1">
      <c r="B86" s="204" t="s">
        <v>69</v>
      </c>
      <c r="C86" s="209">
        <v>-330.9</v>
      </c>
      <c r="D86" s="210">
        <v>-1815.8</v>
      </c>
      <c r="E86" s="210">
        <v>-1370.4</v>
      </c>
      <c r="F86" s="211">
        <v>-1376.4</v>
      </c>
      <c r="G86" s="211">
        <v>-1383.4</v>
      </c>
      <c r="H86" s="211">
        <v>-1389.4</v>
      </c>
      <c r="I86" s="211">
        <v>-1396.4</v>
      </c>
      <c r="J86" s="211">
        <v>-1403.4</v>
      </c>
      <c r="K86" s="211">
        <v>-1410.4</v>
      </c>
      <c r="L86" s="211">
        <v>-1417.4</v>
      </c>
      <c r="M86" s="187"/>
    </row>
    <row r="87" spans="2:13" ht="15" thickBot="1">
      <c r="B87" s="1266" t="s">
        <v>373</v>
      </c>
      <c r="C87" s="1267"/>
      <c r="D87" s="1267"/>
      <c r="E87" s="1267"/>
      <c r="F87" s="1267"/>
      <c r="G87" s="1267"/>
      <c r="H87" s="1267"/>
      <c r="I87" s="1267"/>
      <c r="J87" s="1267"/>
      <c r="K87" s="1267"/>
      <c r="L87" s="1267"/>
      <c r="M87" s="1268"/>
    </row>
    <row r="88" spans="2:13" ht="16">
      <c r="B88" s="759"/>
      <c r="C88" s="760"/>
      <c r="D88" s="760"/>
      <c r="E88" s="760"/>
      <c r="F88" s="760"/>
      <c r="G88" s="760"/>
      <c r="H88" s="760"/>
      <c r="I88" s="760"/>
      <c r="J88" s="760"/>
      <c r="K88" s="760"/>
      <c r="L88" s="760"/>
      <c r="M88" s="761"/>
    </row>
    <row r="89" spans="2:13" ht="15.75" customHeight="1">
      <c r="B89" s="741" t="s">
        <v>386</v>
      </c>
      <c r="C89" s="742"/>
      <c r="D89" s="742"/>
      <c r="E89" s="742"/>
      <c r="F89" s="742"/>
      <c r="G89" s="742"/>
      <c r="H89" s="742"/>
      <c r="I89" s="742"/>
      <c r="J89" s="742"/>
      <c r="K89" s="742"/>
      <c r="L89" s="742"/>
      <c r="M89" s="743"/>
    </row>
    <row r="90" spans="2:13" ht="15.75" customHeight="1">
      <c r="B90" s="741" t="s">
        <v>387</v>
      </c>
      <c r="C90" s="742"/>
      <c r="D90" s="742"/>
      <c r="E90" s="742"/>
      <c r="F90" s="742"/>
      <c r="G90" s="742"/>
      <c r="H90" s="742"/>
      <c r="I90" s="742"/>
      <c r="J90" s="742"/>
      <c r="K90" s="742"/>
      <c r="L90" s="742"/>
      <c r="M90" s="743"/>
    </row>
    <row r="91" spans="2:13" ht="47.25" customHeight="1">
      <c r="B91" s="753" t="s">
        <v>388</v>
      </c>
      <c r="C91" s="754"/>
      <c r="D91" s="754"/>
      <c r="E91" s="754"/>
      <c r="F91" s="754"/>
      <c r="G91" s="754"/>
      <c r="H91" s="754"/>
      <c r="I91" s="754"/>
      <c r="J91" s="754"/>
      <c r="K91" s="754"/>
      <c r="L91" s="754"/>
      <c r="M91" s="755"/>
    </row>
    <row r="92" spans="2:13" ht="47.25" customHeight="1">
      <c r="B92" s="753" t="s">
        <v>389</v>
      </c>
      <c r="C92" s="754"/>
      <c r="D92" s="754"/>
      <c r="E92" s="754"/>
      <c r="F92" s="754"/>
      <c r="G92" s="754"/>
      <c r="H92" s="754"/>
      <c r="I92" s="754"/>
      <c r="J92" s="754"/>
      <c r="K92" s="754"/>
      <c r="L92" s="754"/>
      <c r="M92" s="755"/>
    </row>
    <row r="93" spans="2:13" ht="94.5" customHeight="1" thickBot="1">
      <c r="B93" s="753" t="s">
        <v>390</v>
      </c>
      <c r="C93" s="754"/>
      <c r="D93" s="754"/>
      <c r="E93" s="754"/>
      <c r="F93" s="754"/>
      <c r="G93" s="754"/>
      <c r="H93" s="754"/>
      <c r="I93" s="754"/>
      <c r="J93" s="754"/>
      <c r="K93" s="754"/>
      <c r="L93" s="754"/>
      <c r="M93" s="755"/>
    </row>
    <row r="94" spans="2:13" ht="15" thickBot="1">
      <c r="B94" s="212"/>
      <c r="C94" s="213">
        <v>2019</v>
      </c>
      <c r="D94" s="213">
        <v>2020</v>
      </c>
      <c r="E94" s="213">
        <v>2021</v>
      </c>
      <c r="M94" s="187"/>
    </row>
    <row r="95" spans="2:13" ht="16" thickBot="1">
      <c r="B95" s="214" t="s">
        <v>391</v>
      </c>
      <c r="C95" s="215">
        <v>0</v>
      </c>
      <c r="D95" s="215">
        <v>-52.5</v>
      </c>
      <c r="E95" s="215">
        <v>-30</v>
      </c>
      <c r="M95" s="187"/>
    </row>
    <row r="96" spans="2:13" ht="16" thickBot="1">
      <c r="B96" s="214" t="s">
        <v>392</v>
      </c>
      <c r="C96" s="215">
        <v>0</v>
      </c>
      <c r="D96" s="215">
        <v>-1.5</v>
      </c>
      <c r="E96" s="215">
        <v>-1.5</v>
      </c>
      <c r="M96" s="187"/>
    </row>
    <row r="97" spans="2:13" ht="16" thickBot="1">
      <c r="B97" s="214" t="s">
        <v>393</v>
      </c>
      <c r="C97" s="215">
        <v>0</v>
      </c>
      <c r="D97" s="215">
        <v>-0.7</v>
      </c>
      <c r="E97" s="215">
        <v>-0.6</v>
      </c>
      <c r="M97" s="187"/>
    </row>
    <row r="98" spans="2:13" ht="16" thickBot="1">
      <c r="B98" s="214" t="s">
        <v>394</v>
      </c>
      <c r="C98" s="215">
        <v>0</v>
      </c>
      <c r="D98" s="215">
        <v>26.3</v>
      </c>
      <c r="E98" s="215">
        <v>15</v>
      </c>
      <c r="M98" s="187"/>
    </row>
    <row r="99" spans="2:13" ht="16" thickBot="1">
      <c r="B99" s="216" t="s">
        <v>395</v>
      </c>
      <c r="C99" s="217">
        <v>0</v>
      </c>
      <c r="D99" s="217">
        <v>-28.5</v>
      </c>
      <c r="E99" s="217">
        <v>-17.100000000000001</v>
      </c>
      <c r="M99" s="187"/>
    </row>
    <row r="100" spans="2:13" ht="14" thickBot="1">
      <c r="B100" s="1263" t="s">
        <v>355</v>
      </c>
      <c r="C100" s="1264"/>
      <c r="D100" s="1264"/>
      <c r="E100" s="1264"/>
      <c r="F100" s="1264"/>
      <c r="G100" s="1264"/>
      <c r="H100" s="1264"/>
      <c r="I100" s="1264"/>
      <c r="J100" s="1264"/>
      <c r="K100" s="1264"/>
      <c r="L100" s="1264"/>
      <c r="M100" s="1265"/>
    </row>
    <row r="101" spans="2:13" ht="16">
      <c r="B101" s="759"/>
      <c r="C101" s="760"/>
      <c r="D101" s="760"/>
      <c r="E101" s="760"/>
      <c r="F101" s="760"/>
      <c r="G101" s="760"/>
      <c r="H101" s="760"/>
      <c r="I101" s="760"/>
      <c r="J101" s="760"/>
      <c r="K101" s="760"/>
      <c r="L101" s="760"/>
      <c r="M101" s="761"/>
    </row>
    <row r="102" spans="2:13" ht="15.75" customHeight="1">
      <c r="B102" s="741" t="s">
        <v>396</v>
      </c>
      <c r="C102" s="742"/>
      <c r="D102" s="742"/>
      <c r="E102" s="742"/>
      <c r="F102" s="742"/>
      <c r="G102" s="742"/>
      <c r="H102" s="742"/>
      <c r="I102" s="742"/>
      <c r="J102" s="742"/>
      <c r="K102" s="742"/>
      <c r="L102" s="742"/>
      <c r="M102" s="743"/>
    </row>
    <row r="103" spans="2:13" ht="15.75" customHeight="1">
      <c r="B103" s="741" t="s">
        <v>397</v>
      </c>
      <c r="C103" s="742"/>
      <c r="D103" s="742"/>
      <c r="E103" s="742"/>
      <c r="F103" s="742"/>
      <c r="G103" s="742"/>
      <c r="H103" s="742"/>
      <c r="I103" s="742"/>
      <c r="J103" s="742"/>
      <c r="K103" s="742"/>
      <c r="L103" s="742"/>
      <c r="M103" s="743"/>
    </row>
    <row r="104" spans="2:13" ht="78.75" customHeight="1">
      <c r="B104" s="753" t="s">
        <v>398</v>
      </c>
      <c r="C104" s="754"/>
      <c r="D104" s="754"/>
      <c r="E104" s="754"/>
      <c r="F104" s="754"/>
      <c r="G104" s="754"/>
      <c r="H104" s="754"/>
      <c r="I104" s="754"/>
      <c r="J104" s="754"/>
      <c r="K104" s="754"/>
      <c r="L104" s="754"/>
      <c r="M104" s="755"/>
    </row>
    <row r="105" spans="2:13" ht="31.5" customHeight="1">
      <c r="B105" s="753" t="s">
        <v>399</v>
      </c>
      <c r="C105" s="754"/>
      <c r="D105" s="754"/>
      <c r="E105" s="754"/>
      <c r="F105" s="754"/>
      <c r="G105" s="754"/>
      <c r="H105" s="754"/>
      <c r="I105" s="754"/>
      <c r="J105" s="754"/>
      <c r="K105" s="754"/>
      <c r="L105" s="754"/>
      <c r="M105" s="755"/>
    </row>
    <row r="106" spans="2:13" ht="31.5" customHeight="1">
      <c r="B106" s="753" t="s">
        <v>400</v>
      </c>
      <c r="C106" s="754"/>
      <c r="D106" s="754"/>
      <c r="E106" s="754"/>
      <c r="F106" s="754"/>
      <c r="G106" s="754"/>
      <c r="H106" s="754"/>
      <c r="I106" s="754"/>
      <c r="J106" s="754"/>
      <c r="K106" s="754"/>
      <c r="L106" s="754"/>
      <c r="M106" s="755"/>
    </row>
    <row r="107" spans="2:13" ht="16">
      <c r="B107" s="753"/>
      <c r="C107" s="754"/>
      <c r="D107" s="754"/>
      <c r="E107" s="754"/>
      <c r="F107" s="754"/>
      <c r="G107" s="754"/>
      <c r="H107" s="754"/>
      <c r="I107" s="754"/>
      <c r="J107" s="754"/>
      <c r="K107" s="754"/>
      <c r="L107" s="754"/>
      <c r="M107" s="755"/>
    </row>
    <row r="108" spans="2:13" ht="15.75" customHeight="1">
      <c r="B108" s="753" t="s">
        <v>401</v>
      </c>
      <c r="C108" s="754"/>
      <c r="D108" s="754"/>
      <c r="E108" s="754"/>
      <c r="F108" s="754"/>
      <c r="G108" s="754"/>
      <c r="H108" s="754"/>
      <c r="I108" s="754"/>
      <c r="J108" s="754"/>
      <c r="K108" s="754"/>
      <c r="L108" s="754"/>
      <c r="M108" s="755"/>
    </row>
    <row r="109" spans="2:13" ht="17" thickBot="1">
      <c r="B109" s="753"/>
      <c r="C109" s="754"/>
      <c r="D109" s="754"/>
      <c r="E109" s="754"/>
      <c r="F109" s="754"/>
      <c r="G109" s="754"/>
      <c r="H109" s="754"/>
      <c r="I109" s="754"/>
      <c r="J109" s="754"/>
      <c r="K109" s="754"/>
      <c r="L109" s="754"/>
      <c r="M109" s="755"/>
    </row>
    <row r="110" spans="2:13" ht="15" thickBot="1">
      <c r="B110" s="218"/>
      <c r="C110" s="219">
        <v>2019</v>
      </c>
      <c r="D110" s="219">
        <v>2020</v>
      </c>
      <c r="E110" s="219">
        <v>2021</v>
      </c>
      <c r="F110" s="219">
        <v>2022</v>
      </c>
      <c r="M110" s="187"/>
    </row>
    <row r="111" spans="2:13" ht="15" thickBot="1">
      <c r="B111" s="220" t="s">
        <v>75</v>
      </c>
      <c r="C111" s="221">
        <v>0</v>
      </c>
      <c r="D111" s="221">
        <v>-154.30000000000001</v>
      </c>
      <c r="E111" s="222">
        <v>-2531.1999999999998</v>
      </c>
      <c r="F111" s="222">
        <v>-1512.5</v>
      </c>
      <c r="M111" s="187"/>
    </row>
    <row r="112" spans="2:13" ht="15" thickBot="1">
      <c r="B112" s="220" t="s">
        <v>379</v>
      </c>
      <c r="C112" s="221">
        <v>0</v>
      </c>
      <c r="D112" s="221">
        <v>0</v>
      </c>
      <c r="E112" s="221">
        <v>-92.2</v>
      </c>
      <c r="F112" s="221">
        <v>-92.2</v>
      </c>
      <c r="M112" s="187"/>
    </row>
    <row r="113" spans="2:13" ht="15" thickBot="1">
      <c r="B113" s="220" t="s">
        <v>402</v>
      </c>
      <c r="C113" s="221">
        <v>0</v>
      </c>
      <c r="D113" s="221">
        <v>0</v>
      </c>
      <c r="E113" s="221">
        <v>-45.5</v>
      </c>
      <c r="F113" s="221">
        <v>-35</v>
      </c>
      <c r="M113" s="187"/>
    </row>
    <row r="114" spans="2:13" ht="15" thickBot="1">
      <c r="B114" s="220" t="s">
        <v>381</v>
      </c>
      <c r="C114" s="221">
        <v>0</v>
      </c>
      <c r="D114" s="221">
        <v>0</v>
      </c>
      <c r="E114" s="221">
        <v>-141</v>
      </c>
      <c r="F114" s="221">
        <v>-76.2</v>
      </c>
      <c r="M114" s="187"/>
    </row>
    <row r="115" spans="2:13" ht="15" thickBot="1">
      <c r="B115" s="220" t="s">
        <v>403</v>
      </c>
      <c r="C115" s="221">
        <v>0</v>
      </c>
      <c r="D115" s="221">
        <v>0</v>
      </c>
      <c r="E115" s="222">
        <v>1915.1</v>
      </c>
      <c r="F115" s="222">
        <v>1094.3</v>
      </c>
      <c r="M115" s="187"/>
    </row>
    <row r="116" spans="2:13" ht="15" thickBot="1">
      <c r="B116" s="220" t="s">
        <v>383</v>
      </c>
      <c r="C116" s="221">
        <v>0</v>
      </c>
      <c r="D116" s="221">
        <v>-234.3</v>
      </c>
      <c r="E116" s="221">
        <v>-234.3</v>
      </c>
      <c r="F116" s="221">
        <v>-234.3</v>
      </c>
      <c r="M116" s="187"/>
    </row>
    <row r="117" spans="2:13" ht="15" thickBot="1">
      <c r="B117" s="220" t="s">
        <v>384</v>
      </c>
      <c r="C117" s="221">
        <v>0</v>
      </c>
      <c r="D117" s="221">
        <v>279.5</v>
      </c>
      <c r="E117" s="221">
        <v>0</v>
      </c>
      <c r="F117" s="221">
        <v>0</v>
      </c>
      <c r="M117" s="187"/>
    </row>
    <row r="118" spans="2:13" ht="15" thickBot="1">
      <c r="B118" s="223" t="s">
        <v>404</v>
      </c>
      <c r="C118" s="224">
        <v>0</v>
      </c>
      <c r="D118" s="224">
        <v>-109.1</v>
      </c>
      <c r="E118" s="225">
        <v>-1129.0999999999999</v>
      </c>
      <c r="F118" s="224">
        <v>-855.9</v>
      </c>
      <c r="M118" s="187"/>
    </row>
    <row r="119" spans="2:13" ht="17" thickBot="1">
      <c r="B119" s="1260" t="s">
        <v>373</v>
      </c>
      <c r="C119" s="1261"/>
      <c r="D119" s="1261"/>
      <c r="E119" s="1261"/>
      <c r="F119" s="1261"/>
      <c r="G119" s="1261"/>
      <c r="H119" s="1261"/>
      <c r="I119" s="1261"/>
      <c r="J119" s="1261"/>
      <c r="K119" s="1261"/>
      <c r="L119" s="1261"/>
      <c r="M119" s="1262"/>
    </row>
    <row r="120" spans="2:13" ht="16">
      <c r="B120" s="781"/>
      <c r="C120" s="782"/>
      <c r="D120" s="782"/>
      <c r="E120" s="782"/>
      <c r="F120" s="782"/>
      <c r="G120" s="782"/>
      <c r="H120" s="782"/>
      <c r="I120" s="782"/>
      <c r="J120" s="782"/>
      <c r="K120" s="782"/>
      <c r="L120" s="782"/>
      <c r="M120" s="783"/>
    </row>
    <row r="121" spans="2:13" ht="15.75" customHeight="1">
      <c r="B121" s="741" t="s">
        <v>405</v>
      </c>
      <c r="C121" s="742"/>
      <c r="D121" s="742"/>
      <c r="E121" s="742"/>
      <c r="F121" s="742"/>
      <c r="G121" s="742"/>
      <c r="H121" s="742"/>
      <c r="I121" s="742"/>
      <c r="J121" s="742"/>
      <c r="K121" s="742"/>
      <c r="L121" s="742"/>
      <c r="M121" s="743"/>
    </row>
    <row r="122" spans="2:13" ht="15.75" customHeight="1">
      <c r="B122" s="741" t="s">
        <v>406</v>
      </c>
      <c r="C122" s="742"/>
      <c r="D122" s="742"/>
      <c r="E122" s="742"/>
      <c r="F122" s="742"/>
      <c r="G122" s="742"/>
      <c r="H122" s="742"/>
      <c r="I122" s="742"/>
      <c r="J122" s="742"/>
      <c r="K122" s="742"/>
      <c r="L122" s="742"/>
      <c r="M122" s="743"/>
    </row>
    <row r="123" spans="2:13" ht="63" customHeight="1">
      <c r="B123" s="753" t="s">
        <v>407</v>
      </c>
      <c r="C123" s="754"/>
      <c r="D123" s="754"/>
      <c r="E123" s="754"/>
      <c r="F123" s="754"/>
      <c r="G123" s="754"/>
      <c r="H123" s="754"/>
      <c r="I123" s="754"/>
      <c r="J123" s="754"/>
      <c r="K123" s="754"/>
      <c r="L123" s="754"/>
      <c r="M123" s="755"/>
    </row>
    <row r="124" spans="2:13" ht="31.5" customHeight="1">
      <c r="B124" s="753" t="s">
        <v>408</v>
      </c>
      <c r="C124" s="754"/>
      <c r="D124" s="754"/>
      <c r="E124" s="754"/>
      <c r="F124" s="754"/>
      <c r="G124" s="754"/>
      <c r="H124" s="754"/>
      <c r="I124" s="754"/>
      <c r="J124" s="754"/>
      <c r="K124" s="754"/>
      <c r="L124" s="754"/>
      <c r="M124" s="755"/>
    </row>
    <row r="125" spans="2:13" ht="31.5" customHeight="1">
      <c r="B125" s="753" t="s">
        <v>409</v>
      </c>
      <c r="C125" s="754"/>
      <c r="D125" s="754"/>
      <c r="E125" s="754"/>
      <c r="F125" s="754"/>
      <c r="G125" s="754"/>
      <c r="H125" s="754"/>
      <c r="I125" s="754"/>
      <c r="J125" s="754"/>
      <c r="K125" s="754"/>
      <c r="L125" s="754"/>
      <c r="M125" s="755"/>
    </row>
    <row r="126" spans="2:13" ht="15.75" customHeight="1">
      <c r="B126" s="753" t="s">
        <v>410</v>
      </c>
      <c r="C126" s="754"/>
      <c r="D126" s="754"/>
      <c r="E126" s="754"/>
      <c r="F126" s="754"/>
      <c r="G126" s="754"/>
      <c r="H126" s="754"/>
      <c r="I126" s="754"/>
      <c r="J126" s="754"/>
      <c r="K126" s="754"/>
      <c r="L126" s="754"/>
      <c r="M126" s="755"/>
    </row>
    <row r="127" spans="2:13" ht="31.5" customHeight="1">
      <c r="B127" s="753" t="s">
        <v>411</v>
      </c>
      <c r="C127" s="754"/>
      <c r="D127" s="754"/>
      <c r="E127" s="754"/>
      <c r="F127" s="754"/>
      <c r="G127" s="754"/>
      <c r="H127" s="754"/>
      <c r="I127" s="754"/>
      <c r="J127" s="754"/>
      <c r="K127" s="754"/>
      <c r="L127" s="754"/>
      <c r="M127" s="755"/>
    </row>
    <row r="128" spans="2:13" ht="15.75" customHeight="1">
      <c r="B128" s="753" t="s">
        <v>412</v>
      </c>
      <c r="C128" s="754"/>
      <c r="D128" s="754"/>
      <c r="E128" s="754"/>
      <c r="F128" s="754"/>
      <c r="G128" s="754"/>
      <c r="H128" s="754"/>
      <c r="I128" s="754"/>
      <c r="J128" s="754"/>
      <c r="K128" s="754"/>
      <c r="L128" s="754"/>
      <c r="M128" s="755"/>
    </row>
    <row r="129" spans="2:13" ht="47.25" customHeight="1">
      <c r="B129" s="753" t="s">
        <v>413</v>
      </c>
      <c r="C129" s="754"/>
      <c r="D129" s="754"/>
      <c r="E129" s="754"/>
      <c r="F129" s="754"/>
      <c r="G129" s="754"/>
      <c r="H129" s="754"/>
      <c r="I129" s="754"/>
      <c r="J129" s="754"/>
      <c r="K129" s="754"/>
      <c r="L129" s="754"/>
      <c r="M129" s="755"/>
    </row>
    <row r="130" spans="2:13" ht="15.75" customHeight="1">
      <c r="B130" s="753" t="s">
        <v>414</v>
      </c>
      <c r="C130" s="754"/>
      <c r="D130" s="754"/>
      <c r="E130" s="754"/>
      <c r="F130" s="754"/>
      <c r="G130" s="754"/>
      <c r="H130" s="754"/>
      <c r="I130" s="754"/>
      <c r="J130" s="754"/>
      <c r="K130" s="754"/>
      <c r="L130" s="754"/>
      <c r="M130" s="755"/>
    </row>
    <row r="131" spans="2:13" ht="15.75" customHeight="1">
      <c r="B131" s="753" t="s">
        <v>415</v>
      </c>
      <c r="C131" s="754"/>
      <c r="D131" s="754"/>
      <c r="E131" s="754"/>
      <c r="F131" s="754"/>
      <c r="G131" s="754"/>
      <c r="H131" s="754"/>
      <c r="I131" s="754"/>
      <c r="J131" s="754"/>
      <c r="K131" s="754"/>
      <c r="L131" s="754"/>
      <c r="M131" s="755"/>
    </row>
    <row r="132" spans="2:13" ht="31.5" customHeight="1">
      <c r="B132" s="753" t="s">
        <v>416</v>
      </c>
      <c r="C132" s="754"/>
      <c r="D132" s="754"/>
      <c r="E132" s="754"/>
      <c r="F132" s="754"/>
      <c r="G132" s="754"/>
      <c r="H132" s="754"/>
      <c r="I132" s="754"/>
      <c r="J132" s="754"/>
      <c r="K132" s="754"/>
      <c r="L132" s="754"/>
      <c r="M132" s="755"/>
    </row>
    <row r="133" spans="2:13" ht="15.75" customHeight="1">
      <c r="B133" s="753" t="s">
        <v>417</v>
      </c>
      <c r="C133" s="754"/>
      <c r="D133" s="754"/>
      <c r="E133" s="754"/>
      <c r="F133" s="754"/>
      <c r="G133" s="754"/>
      <c r="H133" s="754"/>
      <c r="I133" s="754"/>
      <c r="J133" s="754"/>
      <c r="K133" s="754"/>
      <c r="L133" s="754"/>
      <c r="M133" s="755"/>
    </row>
    <row r="134" spans="2:13" ht="15.75" customHeight="1">
      <c r="B134" s="753" t="s">
        <v>418</v>
      </c>
      <c r="C134" s="754"/>
      <c r="D134" s="754"/>
      <c r="E134" s="754"/>
      <c r="F134" s="754"/>
      <c r="G134" s="754"/>
      <c r="H134" s="754"/>
      <c r="I134" s="754"/>
      <c r="J134" s="754"/>
      <c r="K134" s="754"/>
      <c r="L134" s="754"/>
      <c r="M134" s="755"/>
    </row>
    <row r="135" spans="2:13" ht="15.75" customHeight="1">
      <c r="B135" s="753" t="s">
        <v>419</v>
      </c>
      <c r="C135" s="754"/>
      <c r="D135" s="754"/>
      <c r="E135" s="754"/>
      <c r="F135" s="754"/>
      <c r="G135" s="754"/>
      <c r="H135" s="754"/>
      <c r="I135" s="754"/>
      <c r="J135" s="754"/>
      <c r="K135" s="754"/>
      <c r="L135" s="754"/>
      <c r="M135" s="755"/>
    </row>
    <row r="136" spans="2:13" ht="15.75" customHeight="1">
      <c r="B136" s="753" t="s">
        <v>420</v>
      </c>
      <c r="C136" s="754"/>
      <c r="D136" s="754"/>
      <c r="E136" s="754"/>
      <c r="F136" s="754"/>
      <c r="G136" s="754"/>
      <c r="H136" s="754"/>
      <c r="I136" s="754"/>
      <c r="J136" s="754"/>
      <c r="K136" s="754"/>
      <c r="L136" s="754"/>
      <c r="M136" s="755"/>
    </row>
    <row r="137" spans="2:13" ht="31.5" customHeight="1">
      <c r="B137" s="753" t="s">
        <v>421</v>
      </c>
      <c r="C137" s="754"/>
      <c r="D137" s="754"/>
      <c r="E137" s="754"/>
      <c r="F137" s="754"/>
      <c r="G137" s="754"/>
      <c r="H137" s="754"/>
      <c r="I137" s="754"/>
      <c r="J137" s="754"/>
      <c r="K137" s="754"/>
      <c r="L137" s="754"/>
      <c r="M137" s="755"/>
    </row>
    <row r="138" spans="2:13" ht="47.25" customHeight="1">
      <c r="B138" s="753" t="s">
        <v>422</v>
      </c>
      <c r="C138" s="754"/>
      <c r="D138" s="754"/>
      <c r="E138" s="754"/>
      <c r="F138" s="754"/>
      <c r="G138" s="754"/>
      <c r="H138" s="754"/>
      <c r="I138" s="754"/>
      <c r="J138" s="754"/>
      <c r="K138" s="754"/>
      <c r="L138" s="754"/>
      <c r="M138" s="755"/>
    </row>
    <row r="139" spans="2:13" ht="15.75" customHeight="1">
      <c r="B139" s="753" t="s">
        <v>423</v>
      </c>
      <c r="C139" s="754"/>
      <c r="D139" s="754"/>
      <c r="E139" s="754"/>
      <c r="F139" s="754"/>
      <c r="G139" s="754"/>
      <c r="H139" s="754"/>
      <c r="I139" s="754"/>
      <c r="J139" s="754"/>
      <c r="K139" s="754"/>
      <c r="L139" s="754"/>
      <c r="M139" s="755"/>
    </row>
    <row r="140" spans="2:13" ht="31.5" customHeight="1">
      <c r="B140" s="1257" t="s">
        <v>424</v>
      </c>
      <c r="C140" s="1258"/>
      <c r="D140" s="1258"/>
      <c r="E140" s="1258"/>
      <c r="F140" s="1258"/>
      <c r="G140" s="1258"/>
      <c r="H140" s="1258"/>
      <c r="I140" s="1258"/>
      <c r="J140" s="1258"/>
      <c r="K140" s="1258"/>
      <c r="L140" s="1258"/>
      <c r="M140" s="1259"/>
    </row>
    <row r="141" spans="2:13" ht="47.25" customHeight="1">
      <c r="B141" s="1257" t="s">
        <v>425</v>
      </c>
      <c r="C141" s="1258"/>
      <c r="D141" s="1258"/>
      <c r="E141" s="1258"/>
      <c r="F141" s="1258"/>
      <c r="G141" s="1258"/>
      <c r="H141" s="1258"/>
      <c r="I141" s="1258"/>
      <c r="J141" s="1258"/>
      <c r="K141" s="1258"/>
      <c r="L141" s="1258"/>
      <c r="M141" s="1259"/>
    </row>
    <row r="142" spans="2:13" ht="31.5" customHeight="1">
      <c r="B142" s="753" t="s">
        <v>426</v>
      </c>
      <c r="C142" s="754"/>
      <c r="D142" s="754"/>
      <c r="E142" s="754"/>
      <c r="F142" s="754"/>
      <c r="G142" s="754"/>
      <c r="H142" s="754"/>
      <c r="I142" s="754"/>
      <c r="J142" s="754"/>
      <c r="K142" s="754"/>
      <c r="L142" s="754"/>
      <c r="M142" s="755"/>
    </row>
    <row r="143" spans="2:13" ht="31.5" customHeight="1">
      <c r="B143" s="753" t="s">
        <v>427</v>
      </c>
      <c r="C143" s="754"/>
      <c r="D143" s="754"/>
      <c r="E143" s="754"/>
      <c r="F143" s="754"/>
      <c r="G143" s="754"/>
      <c r="H143" s="754"/>
      <c r="I143" s="754"/>
      <c r="J143" s="754"/>
      <c r="K143" s="754"/>
      <c r="L143" s="754"/>
      <c r="M143" s="755"/>
    </row>
    <row r="144" spans="2:13" ht="16">
      <c r="B144" s="753"/>
      <c r="C144" s="754"/>
      <c r="D144" s="754"/>
      <c r="E144" s="754"/>
      <c r="F144" s="754"/>
      <c r="G144" s="754"/>
      <c r="H144" s="754"/>
      <c r="I144" s="754"/>
      <c r="J144" s="754"/>
      <c r="K144" s="754"/>
      <c r="L144" s="754"/>
      <c r="M144" s="755"/>
    </row>
    <row r="145" spans="2:13" ht="31.5" customHeight="1">
      <c r="B145" s="753" t="s">
        <v>428</v>
      </c>
      <c r="C145" s="754"/>
      <c r="D145" s="754"/>
      <c r="E145" s="754"/>
      <c r="F145" s="754"/>
      <c r="G145" s="754"/>
      <c r="H145" s="754"/>
      <c r="I145" s="754"/>
      <c r="J145" s="754"/>
      <c r="K145" s="754"/>
      <c r="L145" s="754"/>
      <c r="M145" s="755"/>
    </row>
    <row r="146" spans="2:13" ht="17" thickBot="1">
      <c r="B146" s="753"/>
      <c r="C146" s="754"/>
      <c r="D146" s="754"/>
      <c r="E146" s="754"/>
      <c r="F146" s="754"/>
      <c r="G146" s="754"/>
      <c r="H146" s="754"/>
      <c r="I146" s="754"/>
      <c r="J146" s="754"/>
      <c r="K146" s="754"/>
      <c r="L146" s="754"/>
      <c r="M146" s="755"/>
    </row>
    <row r="147" spans="2:13" ht="16" thickBot="1">
      <c r="B147" s="226" t="s">
        <v>429</v>
      </c>
      <c r="C147" s="227">
        <v>2018</v>
      </c>
      <c r="D147" s="227">
        <v>2019</v>
      </c>
      <c r="E147" s="227">
        <v>2020</v>
      </c>
      <c r="F147" s="227">
        <v>2021</v>
      </c>
      <c r="G147" s="227">
        <v>2022</v>
      </c>
      <c r="M147" s="187"/>
    </row>
    <row r="148" spans="2:13" ht="16" thickBot="1">
      <c r="B148" s="228" t="s">
        <v>430</v>
      </c>
      <c r="C148" s="229">
        <v>0</v>
      </c>
      <c r="D148" s="229">
        <v>0</v>
      </c>
      <c r="E148" s="229">
        <v>0</v>
      </c>
      <c r="F148" s="229">
        <v>0</v>
      </c>
      <c r="G148" s="229">
        <v>0</v>
      </c>
      <c r="M148" s="187"/>
    </row>
    <row r="149" spans="2:13" ht="16" thickBot="1">
      <c r="B149" s="228" t="s">
        <v>431</v>
      </c>
      <c r="C149" s="229">
        <v>2.2999999999999998</v>
      </c>
      <c r="D149" s="229">
        <v>2.2999999999999998</v>
      </c>
      <c r="E149" s="229">
        <v>2.2999999999999998</v>
      </c>
      <c r="F149" s="229">
        <v>2.2999999999999998</v>
      </c>
      <c r="G149" s="229">
        <v>2.2999999999999998</v>
      </c>
      <c r="M149" s="187"/>
    </row>
    <row r="150" spans="2:13" ht="16" thickBot="1">
      <c r="B150" s="228" t="s">
        <v>432</v>
      </c>
      <c r="C150" s="229">
        <v>-73.599999999999994</v>
      </c>
      <c r="D150" s="229">
        <v>-34.299999999999997</v>
      </c>
      <c r="E150" s="229">
        <v>-66</v>
      </c>
      <c r="F150" s="229">
        <v>-65.2</v>
      </c>
      <c r="G150" s="229">
        <v>-65.2</v>
      </c>
      <c r="M150" s="187"/>
    </row>
    <row r="151" spans="2:13" ht="16" thickBot="1">
      <c r="B151" s="228" t="s">
        <v>433</v>
      </c>
      <c r="C151" s="229">
        <v>-9.6999999999999993</v>
      </c>
      <c r="D151" s="229">
        <v>-5.9</v>
      </c>
      <c r="E151" s="229">
        <v>-9</v>
      </c>
      <c r="F151" s="229">
        <v>-8.8000000000000007</v>
      </c>
      <c r="G151" s="229">
        <v>-8.8000000000000007</v>
      </c>
      <c r="M151" s="187"/>
    </row>
    <row r="152" spans="2:13" ht="16" thickBot="1">
      <c r="B152" s="228" t="s">
        <v>434</v>
      </c>
      <c r="C152" s="229">
        <v>-3.4</v>
      </c>
      <c r="D152" s="229">
        <v>-2.1</v>
      </c>
      <c r="E152" s="229">
        <v>-3.2</v>
      </c>
      <c r="F152" s="229">
        <v>-3.1</v>
      </c>
      <c r="G152" s="229">
        <v>-3.1</v>
      </c>
      <c r="M152" s="187"/>
    </row>
    <row r="153" spans="2:13" ht="16" thickBot="1">
      <c r="B153" s="230" t="s">
        <v>435</v>
      </c>
      <c r="C153" s="231">
        <v>-84.4</v>
      </c>
      <c r="D153" s="231">
        <v>-40</v>
      </c>
      <c r="E153" s="231">
        <v>-75.900000000000006</v>
      </c>
      <c r="F153" s="231">
        <v>-74.8</v>
      </c>
      <c r="G153" s="231">
        <v>-74.8</v>
      </c>
      <c r="M153" s="187"/>
    </row>
    <row r="154" spans="2:13" ht="15" customHeight="1">
      <c r="B154" s="1254" t="s">
        <v>373</v>
      </c>
      <c r="C154" s="1255"/>
      <c r="D154" s="1255"/>
      <c r="E154" s="1255"/>
      <c r="F154" s="1255"/>
      <c r="G154" s="1255"/>
      <c r="H154" s="1255"/>
      <c r="I154" s="1255"/>
      <c r="J154" s="1255"/>
      <c r="K154" s="1255"/>
      <c r="L154" s="1255"/>
      <c r="M154" s="1256"/>
    </row>
    <row r="155" spans="2:13" ht="16">
      <c r="B155" s="753"/>
      <c r="C155" s="754"/>
      <c r="D155" s="754"/>
      <c r="E155" s="754"/>
      <c r="F155" s="754"/>
      <c r="G155" s="754"/>
      <c r="H155" s="754"/>
      <c r="I155" s="754"/>
      <c r="J155" s="754"/>
      <c r="K155" s="754"/>
      <c r="L155" s="754"/>
      <c r="M155" s="755"/>
    </row>
    <row r="156" spans="2:13" ht="16">
      <c r="B156" s="753"/>
      <c r="C156" s="754"/>
      <c r="D156" s="754"/>
      <c r="E156" s="754"/>
      <c r="F156" s="754"/>
      <c r="G156" s="754"/>
      <c r="H156" s="754"/>
      <c r="I156" s="754"/>
      <c r="J156" s="754"/>
      <c r="K156" s="754"/>
      <c r="L156" s="754"/>
      <c r="M156" s="755"/>
    </row>
    <row r="157" spans="2:13" ht="31.5" customHeight="1">
      <c r="B157" s="753" t="s">
        <v>436</v>
      </c>
      <c r="C157" s="754"/>
      <c r="D157" s="754"/>
      <c r="E157" s="754"/>
      <c r="F157" s="754"/>
      <c r="G157" s="754"/>
      <c r="H157" s="754"/>
      <c r="I157" s="754"/>
      <c r="J157" s="754"/>
      <c r="K157" s="754"/>
      <c r="L157" s="754"/>
      <c r="M157" s="755"/>
    </row>
    <row r="158" spans="2:13" ht="17" thickBot="1">
      <c r="B158" s="753"/>
      <c r="C158" s="754"/>
      <c r="D158" s="754"/>
      <c r="E158" s="754"/>
      <c r="F158" s="754"/>
      <c r="G158" s="754"/>
      <c r="H158" s="754"/>
      <c r="I158" s="754"/>
      <c r="J158" s="754"/>
      <c r="K158" s="754"/>
      <c r="L158" s="754"/>
      <c r="M158" s="755"/>
    </row>
    <row r="159" spans="2:13" ht="16" thickBot="1">
      <c r="B159" s="226" t="s">
        <v>437</v>
      </c>
      <c r="C159" s="227">
        <v>2018</v>
      </c>
      <c r="D159" s="227">
        <v>2019</v>
      </c>
      <c r="E159" s="227">
        <v>2020</v>
      </c>
      <c r="F159" s="227">
        <v>2021</v>
      </c>
      <c r="G159" s="227">
        <v>2022</v>
      </c>
      <c r="H159" s="232">
        <v>2023</v>
      </c>
      <c r="M159" s="187"/>
    </row>
    <row r="160" spans="2:13" ht="16" thickBot="1">
      <c r="B160" s="228" t="s">
        <v>430</v>
      </c>
      <c r="C160" s="229">
        <v>0</v>
      </c>
      <c r="D160" s="229">
        <v>0</v>
      </c>
      <c r="E160" s="229">
        <v>0</v>
      </c>
      <c r="F160" s="229">
        <v>0</v>
      </c>
      <c r="G160" s="229">
        <v>0</v>
      </c>
      <c r="H160" s="233">
        <v>0</v>
      </c>
      <c r="M160" s="187"/>
    </row>
    <row r="161" spans="2:13" ht="16" thickBot="1">
      <c r="B161" s="228" t="s">
        <v>431</v>
      </c>
      <c r="C161" s="229">
        <v>0</v>
      </c>
      <c r="D161" s="229">
        <v>4</v>
      </c>
      <c r="E161" s="229">
        <v>2.2999999999999998</v>
      </c>
      <c r="F161" s="229">
        <v>2.2999999999999998</v>
      </c>
      <c r="G161" s="229">
        <v>2.2999999999999998</v>
      </c>
      <c r="H161" s="233">
        <v>2.2999999999999998</v>
      </c>
      <c r="M161" s="187"/>
    </row>
    <row r="162" spans="2:13" ht="16" thickBot="1">
      <c r="B162" s="228" t="s">
        <v>432</v>
      </c>
      <c r="C162" s="229">
        <v>0</v>
      </c>
      <c r="D162" s="229">
        <v>-128.69999999999999</v>
      </c>
      <c r="E162" s="229">
        <v>-4.8</v>
      </c>
      <c r="F162" s="229">
        <v>-89.9</v>
      </c>
      <c r="G162" s="229">
        <v>-64.5</v>
      </c>
      <c r="H162" s="233">
        <v>-65.2</v>
      </c>
      <c r="M162" s="187"/>
    </row>
    <row r="163" spans="2:13" ht="16" thickBot="1">
      <c r="B163" s="228" t="s">
        <v>433</v>
      </c>
      <c r="C163" s="229">
        <v>0</v>
      </c>
      <c r="D163" s="229">
        <v>-9.6999999999999993</v>
      </c>
      <c r="E163" s="229">
        <v>-5.9</v>
      </c>
      <c r="F163" s="229">
        <v>-9</v>
      </c>
      <c r="G163" s="229">
        <v>-8.8000000000000007</v>
      </c>
      <c r="H163" s="233">
        <v>-8.8000000000000007</v>
      </c>
      <c r="M163" s="187"/>
    </row>
    <row r="164" spans="2:13" ht="16" thickBot="1">
      <c r="B164" s="228" t="s">
        <v>434</v>
      </c>
      <c r="C164" s="229">
        <v>0</v>
      </c>
      <c r="D164" s="229">
        <v>-4.4000000000000004</v>
      </c>
      <c r="E164" s="229">
        <v>-1.7</v>
      </c>
      <c r="F164" s="229">
        <v>-3.5</v>
      </c>
      <c r="G164" s="229">
        <v>-3.1</v>
      </c>
      <c r="H164" s="233">
        <v>-3.1</v>
      </c>
      <c r="M164" s="187"/>
    </row>
    <row r="165" spans="2:13" ht="16" thickBot="1">
      <c r="B165" s="230" t="s">
        <v>435</v>
      </c>
      <c r="C165" s="231">
        <v>0</v>
      </c>
      <c r="D165" s="231">
        <v>-138.80000000000001</v>
      </c>
      <c r="E165" s="231">
        <v>-10.1</v>
      </c>
      <c r="F165" s="231">
        <v>-100.1</v>
      </c>
      <c r="G165" s="231">
        <v>-74.099999999999994</v>
      </c>
      <c r="H165" s="234">
        <v>-74.8</v>
      </c>
      <c r="M165" s="187"/>
    </row>
    <row r="166" spans="2:13" ht="15.75" customHeight="1">
      <c r="B166" s="753" t="s">
        <v>373</v>
      </c>
      <c r="C166" s="754"/>
      <c r="D166" s="754"/>
      <c r="E166" s="754"/>
      <c r="F166" s="754"/>
      <c r="G166" s="754"/>
      <c r="H166" s="754"/>
      <c r="I166" s="754"/>
      <c r="J166" s="754"/>
      <c r="K166" s="754"/>
      <c r="L166" s="754"/>
      <c r="M166" s="755"/>
    </row>
    <row r="167" spans="2:13" ht="17" thickBot="1">
      <c r="B167" s="747"/>
      <c r="C167" s="748"/>
      <c r="D167" s="748"/>
      <c r="E167" s="748"/>
      <c r="F167" s="748"/>
      <c r="G167" s="748"/>
      <c r="H167" s="748"/>
      <c r="I167" s="748"/>
      <c r="J167" s="748"/>
      <c r="K167" s="748"/>
      <c r="L167" s="748"/>
      <c r="M167" s="749"/>
    </row>
    <row r="168" spans="2:13" ht="15.75" customHeight="1">
      <c r="B168" s="759" t="s">
        <v>438</v>
      </c>
      <c r="C168" s="760"/>
      <c r="D168" s="760"/>
      <c r="E168" s="760"/>
      <c r="F168" s="760"/>
      <c r="G168" s="760"/>
      <c r="H168" s="760"/>
      <c r="I168" s="760"/>
      <c r="J168" s="760"/>
      <c r="K168" s="760"/>
      <c r="L168" s="760"/>
      <c r="M168" s="761"/>
    </row>
    <row r="169" spans="2:13" ht="31.5" customHeight="1">
      <c r="B169" s="741" t="s">
        <v>439</v>
      </c>
      <c r="C169" s="742"/>
      <c r="D169" s="742"/>
      <c r="E169" s="742"/>
      <c r="F169" s="742"/>
      <c r="G169" s="742"/>
      <c r="H169" s="742"/>
      <c r="I169" s="742"/>
      <c r="J169" s="742"/>
      <c r="K169" s="742"/>
      <c r="L169" s="742"/>
      <c r="M169" s="743"/>
    </row>
    <row r="170" spans="2:13" ht="63" customHeight="1">
      <c r="B170" s="753" t="s">
        <v>440</v>
      </c>
      <c r="C170" s="754"/>
      <c r="D170" s="754"/>
      <c r="E170" s="754"/>
      <c r="F170" s="754"/>
      <c r="G170" s="754"/>
      <c r="H170" s="754"/>
      <c r="I170" s="754"/>
      <c r="J170" s="754"/>
      <c r="K170" s="754"/>
      <c r="L170" s="754"/>
      <c r="M170" s="755"/>
    </row>
    <row r="171" spans="2:13" ht="63" customHeight="1">
      <c r="B171" s="753" t="s">
        <v>441</v>
      </c>
      <c r="C171" s="754"/>
      <c r="D171" s="754"/>
      <c r="E171" s="754"/>
      <c r="F171" s="754"/>
      <c r="G171" s="754"/>
      <c r="H171" s="754"/>
      <c r="I171" s="754"/>
      <c r="J171" s="754"/>
      <c r="K171" s="754"/>
      <c r="L171" s="754"/>
      <c r="M171" s="755"/>
    </row>
    <row r="172" spans="2:13" ht="78.75" customHeight="1">
      <c r="B172" s="753" t="s">
        <v>442</v>
      </c>
      <c r="C172" s="754"/>
      <c r="D172" s="754"/>
      <c r="E172" s="754"/>
      <c r="F172" s="754"/>
      <c r="G172" s="754"/>
      <c r="H172" s="754"/>
      <c r="I172" s="754"/>
      <c r="J172" s="754"/>
      <c r="K172" s="754"/>
      <c r="L172" s="754"/>
      <c r="M172" s="755"/>
    </row>
    <row r="173" spans="2:13" ht="94.5" customHeight="1">
      <c r="B173" s="753" t="s">
        <v>443</v>
      </c>
      <c r="C173" s="754"/>
      <c r="D173" s="754"/>
      <c r="E173" s="754"/>
      <c r="F173" s="754"/>
      <c r="G173" s="754"/>
      <c r="H173" s="754"/>
      <c r="I173" s="754"/>
      <c r="J173" s="754"/>
      <c r="K173" s="754"/>
      <c r="L173" s="754"/>
      <c r="M173" s="755"/>
    </row>
    <row r="174" spans="2:13" ht="16">
      <c r="B174" s="753"/>
      <c r="C174" s="754"/>
      <c r="D174" s="754"/>
      <c r="E174" s="754"/>
      <c r="F174" s="754"/>
      <c r="G174" s="754"/>
      <c r="H174" s="754"/>
      <c r="I174" s="754"/>
      <c r="J174" s="754"/>
      <c r="K174" s="754"/>
      <c r="L174" s="754"/>
      <c r="M174" s="755"/>
    </row>
    <row r="175" spans="2:13" ht="15.75" customHeight="1">
      <c r="B175" s="753" t="s">
        <v>444</v>
      </c>
      <c r="C175" s="754"/>
      <c r="D175" s="754"/>
      <c r="E175" s="754"/>
      <c r="F175" s="754"/>
      <c r="G175" s="754"/>
      <c r="H175" s="754"/>
      <c r="I175" s="754"/>
      <c r="J175" s="754"/>
      <c r="K175" s="754"/>
      <c r="L175" s="754"/>
      <c r="M175" s="755"/>
    </row>
    <row r="176" spans="2:13" ht="16">
      <c r="B176" s="753"/>
      <c r="C176" s="754"/>
      <c r="D176" s="754"/>
      <c r="E176" s="754"/>
      <c r="F176" s="754"/>
      <c r="G176" s="754"/>
      <c r="H176" s="754"/>
      <c r="I176" s="754"/>
      <c r="J176" s="754"/>
      <c r="K176" s="754"/>
      <c r="L176" s="754"/>
      <c r="M176" s="755"/>
    </row>
    <row r="177" spans="2:13" ht="31.5" customHeight="1">
      <c r="B177" s="753" t="s">
        <v>445</v>
      </c>
      <c r="C177" s="754"/>
      <c r="D177" s="754"/>
      <c r="E177" s="754"/>
      <c r="F177" s="754"/>
      <c r="G177" s="754"/>
      <c r="H177" s="754"/>
      <c r="I177" s="754"/>
      <c r="J177" s="754"/>
      <c r="K177" s="754"/>
      <c r="L177" s="754"/>
      <c r="M177" s="755"/>
    </row>
    <row r="178" spans="2:13" ht="15.75" customHeight="1">
      <c r="B178" s="753" t="s">
        <v>446</v>
      </c>
      <c r="C178" s="754"/>
      <c r="D178" s="754"/>
      <c r="E178" s="754"/>
      <c r="F178" s="754"/>
      <c r="G178" s="754"/>
      <c r="H178" s="754"/>
      <c r="I178" s="754"/>
      <c r="J178" s="754"/>
      <c r="K178" s="754"/>
      <c r="L178" s="754"/>
      <c r="M178" s="755"/>
    </row>
    <row r="179" spans="2:13" ht="15.75" customHeight="1">
      <c r="B179" s="753" t="s">
        <v>447</v>
      </c>
      <c r="C179" s="754"/>
      <c r="D179" s="754"/>
      <c r="E179" s="754"/>
      <c r="F179" s="754"/>
      <c r="G179" s="754"/>
      <c r="H179" s="754"/>
      <c r="I179" s="754"/>
      <c r="J179" s="754"/>
      <c r="K179" s="754"/>
      <c r="L179" s="754"/>
      <c r="M179" s="755"/>
    </row>
    <row r="180" spans="2:13" ht="31.5" customHeight="1">
      <c r="B180" s="753" t="s">
        <v>448</v>
      </c>
      <c r="C180" s="754"/>
      <c r="D180" s="754"/>
      <c r="E180" s="754"/>
      <c r="F180" s="754"/>
      <c r="G180" s="754"/>
      <c r="H180" s="754"/>
      <c r="I180" s="754"/>
      <c r="J180" s="754"/>
      <c r="K180" s="754"/>
      <c r="L180" s="754"/>
      <c r="M180" s="755"/>
    </row>
    <row r="181" spans="2:13" ht="15.75" customHeight="1">
      <c r="B181" s="753" t="s">
        <v>449</v>
      </c>
      <c r="C181" s="754"/>
      <c r="D181" s="754"/>
      <c r="E181" s="754"/>
      <c r="F181" s="754"/>
      <c r="G181" s="754"/>
      <c r="H181" s="754"/>
      <c r="I181" s="754"/>
      <c r="J181" s="754"/>
      <c r="K181" s="754"/>
      <c r="L181" s="754"/>
      <c r="M181" s="755"/>
    </row>
    <row r="182" spans="2:13" ht="16">
      <c r="B182" s="753"/>
      <c r="C182" s="754"/>
      <c r="D182" s="754"/>
      <c r="E182" s="754"/>
      <c r="F182" s="754"/>
      <c r="G182" s="754"/>
      <c r="H182" s="754"/>
      <c r="I182" s="754"/>
      <c r="J182" s="754"/>
      <c r="K182" s="754"/>
      <c r="L182" s="754"/>
      <c r="M182" s="755"/>
    </row>
    <row r="183" spans="2:13" ht="15.75" customHeight="1">
      <c r="B183" s="753" t="s">
        <v>450</v>
      </c>
      <c r="C183" s="754"/>
      <c r="D183" s="754"/>
      <c r="E183" s="754"/>
      <c r="F183" s="754"/>
      <c r="G183" s="754"/>
      <c r="H183" s="754"/>
      <c r="I183" s="754"/>
      <c r="J183" s="754"/>
      <c r="K183" s="754"/>
      <c r="L183" s="754"/>
      <c r="M183" s="755"/>
    </row>
    <row r="184" spans="2:13" ht="17" thickBot="1">
      <c r="B184" s="753"/>
      <c r="C184" s="754"/>
      <c r="D184" s="754"/>
      <c r="E184" s="754"/>
      <c r="F184" s="754"/>
      <c r="G184" s="754"/>
      <c r="H184" s="754"/>
      <c r="I184" s="754"/>
      <c r="J184" s="754"/>
      <c r="K184" s="754"/>
      <c r="L184" s="754"/>
      <c r="M184" s="755"/>
    </row>
    <row r="185" spans="2:13" ht="16" thickBot="1">
      <c r="B185" s="226" t="s">
        <v>451</v>
      </c>
      <c r="C185" s="227">
        <v>2019</v>
      </c>
      <c r="D185" s="227">
        <v>2020</v>
      </c>
      <c r="E185" s="227">
        <v>2021</v>
      </c>
      <c r="F185" s="227">
        <v>2022</v>
      </c>
      <c r="G185" s="227">
        <v>2023</v>
      </c>
      <c r="H185" s="227">
        <v>2024</v>
      </c>
      <c r="M185" s="187"/>
    </row>
    <row r="186" spans="2:13" ht="16" thickBot="1">
      <c r="B186" s="235" t="s">
        <v>452</v>
      </c>
      <c r="C186" s="229">
        <v>-980.2</v>
      </c>
      <c r="D186" s="236">
        <v>-1330.2</v>
      </c>
      <c r="E186" s="236">
        <v>-1680.1</v>
      </c>
      <c r="F186" s="236">
        <v>-2030</v>
      </c>
      <c r="G186" s="236">
        <v>-2030</v>
      </c>
      <c r="H186" s="236">
        <v>-2030</v>
      </c>
      <c r="M186" s="187"/>
    </row>
    <row r="187" spans="2:13" ht="16" thickBot="1">
      <c r="B187" s="235" t="s">
        <v>453</v>
      </c>
      <c r="C187" s="229">
        <v>-132.69999999999999</v>
      </c>
      <c r="D187" s="229">
        <v>-180.1</v>
      </c>
      <c r="E187" s="229">
        <v>-227.5</v>
      </c>
      <c r="F187" s="229">
        <v>-274.89999999999998</v>
      </c>
      <c r="G187" s="229">
        <v>-274.89999999999998</v>
      </c>
      <c r="H187" s="229">
        <v>-274.89999999999998</v>
      </c>
      <c r="M187" s="187"/>
    </row>
    <row r="188" spans="2:13" ht="16" thickBot="1">
      <c r="B188" s="237" t="s">
        <v>69</v>
      </c>
      <c r="C188" s="238">
        <v>-1112.9000000000001</v>
      </c>
      <c r="D188" s="238">
        <v>-1510.3</v>
      </c>
      <c r="E188" s="238">
        <v>-1907.6</v>
      </c>
      <c r="F188" s="238">
        <v>-2304.9</v>
      </c>
      <c r="G188" s="238">
        <v>-2304.9</v>
      </c>
      <c r="H188" s="238">
        <v>-2304.9</v>
      </c>
      <c r="M188" s="187"/>
    </row>
    <row r="189" spans="2:13" ht="15.75" customHeight="1">
      <c r="B189" s="805" t="s">
        <v>373</v>
      </c>
      <c r="C189" s="806"/>
      <c r="D189" s="806"/>
      <c r="E189" s="806"/>
      <c r="F189" s="806"/>
      <c r="G189" s="806"/>
      <c r="H189" s="806"/>
      <c r="I189" s="806"/>
      <c r="J189" s="806"/>
      <c r="K189" s="806"/>
      <c r="L189" s="806"/>
      <c r="M189" s="807"/>
    </row>
    <row r="190" spans="2:13" ht="17" thickBot="1">
      <c r="B190" s="805"/>
      <c r="C190" s="806"/>
      <c r="D190" s="806"/>
      <c r="E190" s="806"/>
      <c r="F190" s="806"/>
      <c r="G190" s="806"/>
      <c r="H190" s="806"/>
      <c r="I190" s="806"/>
      <c r="J190" s="806"/>
      <c r="K190" s="806"/>
      <c r="L190" s="806"/>
      <c r="M190" s="807"/>
    </row>
    <row r="191" spans="2:13" ht="16" thickBot="1">
      <c r="B191" s="226" t="s">
        <v>454</v>
      </c>
      <c r="C191" s="227">
        <v>2019</v>
      </c>
      <c r="D191" s="227">
        <v>2020</v>
      </c>
      <c r="E191" s="227">
        <v>2021</v>
      </c>
      <c r="F191" s="227">
        <v>2022</v>
      </c>
      <c r="G191" s="227">
        <v>2023</v>
      </c>
      <c r="H191" s="227">
        <v>2024</v>
      </c>
      <c r="M191" s="187"/>
    </row>
    <row r="192" spans="2:13" ht="16" thickBot="1">
      <c r="B192" s="235" t="s">
        <v>452</v>
      </c>
      <c r="C192" s="229">
        <v>0</v>
      </c>
      <c r="D192" s="236">
        <v>-1715.4</v>
      </c>
      <c r="E192" s="236">
        <v>-1592.6</v>
      </c>
      <c r="F192" s="236">
        <v>-1942.5</v>
      </c>
      <c r="G192" s="236">
        <v>-2292.4</v>
      </c>
      <c r="H192" s="236">
        <v>-2030</v>
      </c>
      <c r="M192" s="187"/>
    </row>
    <row r="193" spans="2:13" ht="16" thickBot="1">
      <c r="B193" s="235" t="s">
        <v>453</v>
      </c>
      <c r="C193" s="229">
        <v>0</v>
      </c>
      <c r="D193" s="229">
        <v>-232.3</v>
      </c>
      <c r="E193" s="229">
        <v>-215.6</v>
      </c>
      <c r="F193" s="229">
        <v>-263</v>
      </c>
      <c r="G193" s="229">
        <v>-310.39999999999998</v>
      </c>
      <c r="H193" s="229">
        <v>-274.89999999999998</v>
      </c>
      <c r="M193" s="187"/>
    </row>
    <row r="194" spans="2:13" ht="16" thickBot="1">
      <c r="B194" s="237" t="s">
        <v>69</v>
      </c>
      <c r="C194" s="231">
        <v>0</v>
      </c>
      <c r="D194" s="238">
        <v>-1947.7</v>
      </c>
      <c r="E194" s="238">
        <v>-1808.2</v>
      </c>
      <c r="F194" s="238">
        <v>-2205.5</v>
      </c>
      <c r="G194" s="238">
        <v>-2602.8000000000002</v>
      </c>
      <c r="H194" s="238">
        <v>-2304.9</v>
      </c>
      <c r="M194" s="187"/>
    </row>
    <row r="195" spans="2:13" ht="15.75" customHeight="1">
      <c r="B195" s="805" t="s">
        <v>373</v>
      </c>
      <c r="C195" s="806"/>
      <c r="D195" s="806"/>
      <c r="E195" s="806"/>
      <c r="F195" s="806"/>
      <c r="G195" s="806"/>
      <c r="H195" s="806"/>
      <c r="I195" s="806"/>
      <c r="J195" s="806"/>
      <c r="K195" s="806"/>
      <c r="L195" s="806"/>
      <c r="M195" s="807"/>
    </row>
    <row r="196" spans="2:13" ht="17" thickBot="1">
      <c r="B196" s="1133"/>
      <c r="C196" s="1134"/>
      <c r="D196" s="1134"/>
      <c r="E196" s="1134"/>
      <c r="F196" s="1134"/>
      <c r="G196" s="1134"/>
      <c r="H196" s="1134"/>
      <c r="I196" s="1134"/>
      <c r="J196" s="1134"/>
      <c r="K196" s="1134"/>
      <c r="L196" s="1134"/>
      <c r="M196" s="1135"/>
    </row>
    <row r="197" spans="2:13" ht="15.75" customHeight="1">
      <c r="B197" s="759" t="s">
        <v>455</v>
      </c>
      <c r="C197" s="760"/>
      <c r="D197" s="760"/>
      <c r="E197" s="760"/>
      <c r="F197" s="760"/>
      <c r="G197" s="760"/>
      <c r="H197" s="760"/>
      <c r="I197" s="760"/>
      <c r="J197" s="760"/>
      <c r="K197" s="760"/>
      <c r="L197" s="760"/>
      <c r="M197" s="761"/>
    </row>
    <row r="198" spans="2:13" ht="15.75" customHeight="1">
      <c r="B198" s="741" t="s">
        <v>456</v>
      </c>
      <c r="C198" s="742"/>
      <c r="D198" s="742"/>
      <c r="E198" s="742"/>
      <c r="F198" s="742"/>
      <c r="G198" s="742"/>
      <c r="H198" s="742"/>
      <c r="I198" s="742"/>
      <c r="J198" s="742"/>
      <c r="K198" s="742"/>
      <c r="L198" s="742"/>
      <c r="M198" s="743"/>
    </row>
    <row r="199" spans="2:13" ht="31.5" customHeight="1">
      <c r="B199" s="753" t="s">
        <v>457</v>
      </c>
      <c r="C199" s="754"/>
      <c r="D199" s="754"/>
      <c r="E199" s="754"/>
      <c r="F199" s="754"/>
      <c r="G199" s="754"/>
      <c r="H199" s="754"/>
      <c r="I199" s="754"/>
      <c r="J199" s="754"/>
      <c r="K199" s="754"/>
      <c r="L199" s="754"/>
      <c r="M199" s="755"/>
    </row>
    <row r="200" spans="2:13" ht="31.5" customHeight="1">
      <c r="B200" s="753" t="s">
        <v>458</v>
      </c>
      <c r="C200" s="754"/>
      <c r="D200" s="754"/>
      <c r="E200" s="754"/>
      <c r="F200" s="754"/>
      <c r="G200" s="754"/>
      <c r="H200" s="754"/>
      <c r="I200" s="754"/>
      <c r="J200" s="754"/>
      <c r="K200" s="754"/>
      <c r="L200" s="754"/>
      <c r="M200" s="755"/>
    </row>
    <row r="201" spans="2:13" ht="141.75" customHeight="1">
      <c r="B201" s="753" t="s">
        <v>459</v>
      </c>
      <c r="C201" s="754"/>
      <c r="D201" s="754"/>
      <c r="E201" s="754"/>
      <c r="F201" s="754"/>
      <c r="G201" s="754"/>
      <c r="H201" s="754"/>
      <c r="I201" s="754"/>
      <c r="J201" s="754"/>
      <c r="K201" s="754"/>
      <c r="L201" s="754"/>
      <c r="M201" s="755"/>
    </row>
    <row r="202" spans="2:13" ht="16">
      <c r="B202" s="753"/>
      <c r="C202" s="754"/>
      <c r="D202" s="754"/>
      <c r="E202" s="754"/>
      <c r="F202" s="754"/>
      <c r="G202" s="754"/>
      <c r="H202" s="754"/>
      <c r="I202" s="754"/>
      <c r="J202" s="754"/>
      <c r="K202" s="754"/>
      <c r="L202" s="754"/>
      <c r="M202" s="755"/>
    </row>
    <row r="203" spans="2:13" ht="31.5" customHeight="1">
      <c r="B203" s="753" t="s">
        <v>460</v>
      </c>
      <c r="C203" s="754"/>
      <c r="D203" s="754"/>
      <c r="E203" s="754"/>
      <c r="F203" s="754"/>
      <c r="G203" s="754"/>
      <c r="H203" s="754"/>
      <c r="I203" s="754"/>
      <c r="J203" s="754"/>
      <c r="K203" s="754"/>
      <c r="L203" s="754"/>
      <c r="M203" s="755"/>
    </row>
    <row r="204" spans="2:13" ht="16">
      <c r="B204" s="753"/>
      <c r="C204" s="754"/>
      <c r="D204" s="754"/>
      <c r="E204" s="754"/>
      <c r="F204" s="754"/>
      <c r="G204" s="754"/>
      <c r="H204" s="754"/>
      <c r="I204" s="754"/>
      <c r="J204" s="754"/>
      <c r="K204" s="754"/>
      <c r="L204" s="754"/>
      <c r="M204" s="755"/>
    </row>
    <row r="205" spans="2:13" ht="17" thickBot="1">
      <c r="B205" s="753"/>
      <c r="C205" s="754"/>
      <c r="D205" s="754"/>
      <c r="E205" s="754"/>
      <c r="F205" s="754"/>
      <c r="G205" s="754"/>
      <c r="H205" s="754"/>
      <c r="I205" s="754"/>
      <c r="J205" s="754"/>
      <c r="K205" s="754"/>
      <c r="L205" s="754"/>
      <c r="M205" s="755"/>
    </row>
    <row r="206" spans="2:13" ht="16" thickBot="1">
      <c r="B206" s="239"/>
      <c r="C206" s="240">
        <v>2019</v>
      </c>
      <c r="D206" s="241">
        <v>2020</v>
      </c>
      <c r="E206" s="241">
        <v>2021</v>
      </c>
      <c r="F206" s="241">
        <v>2022</v>
      </c>
      <c r="G206" s="241">
        <v>2023</v>
      </c>
      <c r="H206" s="241">
        <v>2024</v>
      </c>
      <c r="I206" s="241">
        <v>2025</v>
      </c>
      <c r="J206" s="241">
        <v>2026</v>
      </c>
      <c r="K206" s="241" t="s">
        <v>461</v>
      </c>
      <c r="M206" s="187"/>
    </row>
    <row r="207" spans="2:13" ht="15" thickBot="1">
      <c r="B207" s="193" t="s">
        <v>462</v>
      </c>
      <c r="C207" s="192">
        <v>0</v>
      </c>
      <c r="D207" s="192">
        <v>396.4</v>
      </c>
      <c r="E207" s="192">
        <v>203.3</v>
      </c>
      <c r="F207" s="192">
        <v>203.3</v>
      </c>
      <c r="G207" s="192">
        <v>203.3</v>
      </c>
      <c r="H207" s="192">
        <v>203.3</v>
      </c>
      <c r="I207" s="192">
        <v>203.3</v>
      </c>
      <c r="J207" s="192">
        <v>-193.1</v>
      </c>
      <c r="K207" s="192">
        <v>0</v>
      </c>
      <c r="M207" s="187"/>
    </row>
    <row r="208" spans="2:13" ht="15" thickBot="1">
      <c r="B208" s="193" t="s">
        <v>75</v>
      </c>
      <c r="C208" s="192">
        <v>-241.4</v>
      </c>
      <c r="D208" s="192">
        <v>-321.89999999999998</v>
      </c>
      <c r="E208" s="192">
        <v>-321.89999999999998</v>
      </c>
      <c r="F208" s="192">
        <v>-321.89999999999998</v>
      </c>
      <c r="G208" s="192">
        <v>-321.89999999999998</v>
      </c>
      <c r="H208" s="192">
        <v>-321.89999999999998</v>
      </c>
      <c r="I208" s="192">
        <v>-80.5</v>
      </c>
      <c r="J208" s="192">
        <v>0</v>
      </c>
      <c r="K208" s="192">
        <v>0</v>
      </c>
      <c r="M208" s="187"/>
    </row>
    <row r="209" spans="2:13" ht="15" thickBot="1">
      <c r="B209" s="193" t="s">
        <v>379</v>
      </c>
      <c r="C209" s="192">
        <v>0</v>
      </c>
      <c r="D209" s="192">
        <v>-18.399999999999999</v>
      </c>
      <c r="E209" s="192">
        <v>-18.399999999999999</v>
      </c>
      <c r="F209" s="192">
        <v>-18.399999999999999</v>
      </c>
      <c r="G209" s="192">
        <v>-18.399999999999999</v>
      </c>
      <c r="H209" s="192">
        <v>-18.399999999999999</v>
      </c>
      <c r="I209" s="192">
        <v>-18.399999999999999</v>
      </c>
      <c r="J209" s="192">
        <v>0</v>
      </c>
      <c r="K209" s="192">
        <v>0</v>
      </c>
      <c r="M209" s="187"/>
    </row>
    <row r="210" spans="2:13" ht="15" thickBot="1">
      <c r="B210" s="193" t="s">
        <v>380</v>
      </c>
      <c r="C210" s="192">
        <v>0</v>
      </c>
      <c r="D210" s="192">
        <v>-9.1</v>
      </c>
      <c r="E210" s="192">
        <v>-7</v>
      </c>
      <c r="F210" s="192">
        <v>-7</v>
      </c>
      <c r="G210" s="192">
        <v>-7</v>
      </c>
      <c r="H210" s="192">
        <v>-7</v>
      </c>
      <c r="I210" s="192">
        <v>-7</v>
      </c>
      <c r="J210" s="192">
        <v>2.1</v>
      </c>
      <c r="K210" s="192">
        <v>0</v>
      </c>
      <c r="M210" s="187"/>
    </row>
    <row r="211" spans="2:13" ht="15" thickBot="1">
      <c r="B211" s="193" t="s">
        <v>463</v>
      </c>
      <c r="C211" s="192">
        <v>-19.399999999999999</v>
      </c>
      <c r="D211" s="192">
        <v>-19.399999999999999</v>
      </c>
      <c r="E211" s="192">
        <v>-19.399999999999999</v>
      </c>
      <c r="F211" s="192">
        <v>-19.399999999999999</v>
      </c>
      <c r="G211" s="192">
        <v>-19.399999999999999</v>
      </c>
      <c r="H211" s="192">
        <v>-19.399999999999999</v>
      </c>
      <c r="I211" s="192">
        <v>0</v>
      </c>
      <c r="J211" s="192">
        <v>0</v>
      </c>
      <c r="K211" s="192">
        <v>0</v>
      </c>
      <c r="M211" s="187"/>
    </row>
    <row r="212" spans="2:13" ht="15" thickBot="1">
      <c r="B212" s="193" t="s">
        <v>69</v>
      </c>
      <c r="C212" s="195">
        <v>-260.8</v>
      </c>
      <c r="D212" s="195">
        <v>27.6</v>
      </c>
      <c r="E212" s="195">
        <v>-163.4</v>
      </c>
      <c r="F212" s="195">
        <v>-163.4</v>
      </c>
      <c r="G212" s="195">
        <v>-163.4</v>
      </c>
      <c r="H212" s="195">
        <v>-163.4</v>
      </c>
      <c r="I212" s="195">
        <v>97.4</v>
      </c>
      <c r="J212" s="195">
        <v>-191</v>
      </c>
      <c r="K212" s="195">
        <v>0</v>
      </c>
      <c r="M212" s="187"/>
    </row>
    <row r="213" spans="2:13" ht="15.75" customHeight="1">
      <c r="B213" s="805" t="s">
        <v>373</v>
      </c>
      <c r="C213" s="806"/>
      <c r="D213" s="806"/>
      <c r="E213" s="806"/>
      <c r="F213" s="806"/>
      <c r="G213" s="806"/>
      <c r="H213" s="806"/>
      <c r="I213" s="806"/>
      <c r="J213" s="806"/>
      <c r="K213" s="806"/>
      <c r="L213" s="806"/>
      <c r="M213" s="807"/>
    </row>
    <row r="214" spans="2:13" ht="17" thickBot="1">
      <c r="B214" s="756"/>
      <c r="C214" s="757"/>
      <c r="D214" s="757"/>
      <c r="E214" s="757"/>
      <c r="F214" s="757"/>
      <c r="G214" s="757"/>
      <c r="H214" s="757"/>
      <c r="I214" s="757"/>
      <c r="J214" s="757"/>
      <c r="K214" s="757"/>
      <c r="L214" s="757"/>
      <c r="M214" s="758"/>
    </row>
    <row r="215" spans="2:13" ht="15.75" customHeight="1">
      <c r="B215" s="759" t="s">
        <v>464</v>
      </c>
      <c r="C215" s="760"/>
      <c r="D215" s="760"/>
      <c r="E215" s="760"/>
      <c r="F215" s="760"/>
      <c r="G215" s="760"/>
      <c r="H215" s="760"/>
      <c r="I215" s="760"/>
      <c r="J215" s="760"/>
      <c r="K215" s="760"/>
      <c r="L215" s="760"/>
      <c r="M215" s="761"/>
    </row>
    <row r="216" spans="2:13" ht="15.75" customHeight="1">
      <c r="B216" s="741" t="s">
        <v>465</v>
      </c>
      <c r="C216" s="742"/>
      <c r="D216" s="742"/>
      <c r="E216" s="742"/>
      <c r="F216" s="742"/>
      <c r="G216" s="742"/>
      <c r="H216" s="742"/>
      <c r="I216" s="742"/>
      <c r="J216" s="742"/>
      <c r="K216" s="742"/>
      <c r="L216" s="742"/>
      <c r="M216" s="743"/>
    </row>
    <row r="217" spans="2:13" ht="63" customHeight="1">
      <c r="B217" s="753" t="s">
        <v>466</v>
      </c>
      <c r="C217" s="754"/>
      <c r="D217" s="754"/>
      <c r="E217" s="754"/>
      <c r="F217" s="754"/>
      <c r="G217" s="754"/>
      <c r="H217" s="754"/>
      <c r="I217" s="754"/>
      <c r="J217" s="754"/>
      <c r="K217" s="754"/>
      <c r="L217" s="754"/>
      <c r="M217" s="755"/>
    </row>
    <row r="218" spans="2:13" ht="141.75" customHeight="1">
      <c r="B218" s="753" t="s">
        <v>467</v>
      </c>
      <c r="C218" s="754"/>
      <c r="D218" s="754"/>
      <c r="E218" s="754"/>
      <c r="F218" s="754"/>
      <c r="G218" s="754"/>
      <c r="H218" s="754"/>
      <c r="I218" s="754"/>
      <c r="J218" s="754"/>
      <c r="K218" s="754"/>
      <c r="L218" s="754"/>
      <c r="M218" s="755"/>
    </row>
    <row r="219" spans="2:13" ht="78.75" customHeight="1">
      <c r="B219" s="753" t="s">
        <v>468</v>
      </c>
      <c r="C219" s="754"/>
      <c r="D219" s="754"/>
      <c r="E219" s="754"/>
      <c r="F219" s="754"/>
      <c r="G219" s="754"/>
      <c r="H219" s="754"/>
      <c r="I219" s="754"/>
      <c r="J219" s="754"/>
      <c r="K219" s="754"/>
      <c r="L219" s="754"/>
      <c r="M219" s="755"/>
    </row>
    <row r="220" spans="2:13" ht="47.25" customHeight="1">
      <c r="B220" s="753" t="s">
        <v>469</v>
      </c>
      <c r="C220" s="754"/>
      <c r="D220" s="754"/>
      <c r="E220" s="754"/>
      <c r="F220" s="754"/>
      <c r="G220" s="754"/>
      <c r="H220" s="754"/>
      <c r="I220" s="754"/>
      <c r="J220" s="754"/>
      <c r="K220" s="754"/>
      <c r="L220" s="754"/>
      <c r="M220" s="755"/>
    </row>
    <row r="221" spans="2:13" ht="94.5" customHeight="1">
      <c r="B221" s="753" t="s">
        <v>470</v>
      </c>
      <c r="C221" s="754"/>
      <c r="D221" s="754"/>
      <c r="E221" s="754"/>
      <c r="F221" s="754"/>
      <c r="G221" s="754"/>
      <c r="H221" s="754"/>
      <c r="I221" s="754"/>
      <c r="J221" s="754"/>
      <c r="K221" s="754"/>
      <c r="L221" s="754"/>
      <c r="M221" s="755"/>
    </row>
    <row r="222" spans="2:13" ht="63" customHeight="1">
      <c r="B222" s="753" t="s">
        <v>471</v>
      </c>
      <c r="C222" s="754"/>
      <c r="D222" s="754"/>
      <c r="E222" s="754"/>
      <c r="F222" s="754"/>
      <c r="G222" s="754"/>
      <c r="H222" s="754"/>
      <c r="I222" s="754"/>
      <c r="J222" s="754"/>
      <c r="K222" s="754"/>
      <c r="L222" s="754"/>
      <c r="M222" s="755"/>
    </row>
    <row r="223" spans="2:13" ht="63" customHeight="1">
      <c r="B223" s="753" t="s">
        <v>472</v>
      </c>
      <c r="C223" s="754"/>
      <c r="D223" s="754"/>
      <c r="E223" s="754"/>
      <c r="F223" s="754"/>
      <c r="G223" s="754"/>
      <c r="H223" s="754"/>
      <c r="I223" s="754"/>
      <c r="J223" s="754"/>
      <c r="K223" s="754"/>
      <c r="L223" s="754"/>
      <c r="M223" s="755"/>
    </row>
    <row r="224" spans="2:13" ht="63" customHeight="1">
      <c r="B224" s="753" t="s">
        <v>473</v>
      </c>
      <c r="C224" s="754"/>
      <c r="D224" s="754"/>
      <c r="E224" s="754"/>
      <c r="F224" s="754"/>
      <c r="G224" s="754"/>
      <c r="H224" s="754"/>
      <c r="I224" s="754"/>
      <c r="J224" s="754"/>
      <c r="K224" s="754"/>
      <c r="L224" s="754"/>
      <c r="M224" s="755"/>
    </row>
    <row r="225" spans="2:13" ht="16">
      <c r="B225" s="753"/>
      <c r="C225" s="754"/>
      <c r="D225" s="754"/>
      <c r="E225" s="754"/>
      <c r="F225" s="754"/>
      <c r="G225" s="754"/>
      <c r="H225" s="754"/>
      <c r="I225" s="754"/>
      <c r="J225" s="754"/>
      <c r="K225" s="754"/>
      <c r="L225" s="754"/>
      <c r="M225" s="755"/>
    </row>
    <row r="226" spans="2:13" ht="15.75" customHeight="1">
      <c r="B226" s="753" t="s">
        <v>474</v>
      </c>
      <c r="C226" s="754"/>
      <c r="D226" s="754"/>
      <c r="E226" s="754"/>
      <c r="F226" s="754"/>
      <c r="G226" s="754"/>
      <c r="H226" s="754"/>
      <c r="I226" s="754"/>
      <c r="J226" s="754"/>
      <c r="K226" s="754"/>
      <c r="L226" s="754"/>
      <c r="M226" s="755"/>
    </row>
    <row r="227" spans="2:13" ht="16">
      <c r="B227" s="753"/>
      <c r="C227" s="754"/>
      <c r="D227" s="754"/>
      <c r="E227" s="754"/>
      <c r="F227" s="754"/>
      <c r="G227" s="754"/>
      <c r="H227" s="754"/>
      <c r="I227" s="754"/>
      <c r="J227" s="754"/>
      <c r="K227" s="754"/>
      <c r="L227" s="754"/>
      <c r="M227" s="755"/>
    </row>
    <row r="228" spans="2:13" ht="17" thickBot="1">
      <c r="B228" s="753" t="s">
        <v>355</v>
      </c>
      <c r="C228" s="754"/>
      <c r="D228" s="754"/>
      <c r="E228" s="754"/>
      <c r="F228" s="754"/>
      <c r="G228" s="754"/>
      <c r="H228" s="754"/>
      <c r="I228" s="754"/>
      <c r="J228" s="754"/>
      <c r="K228" s="754"/>
      <c r="L228" s="754"/>
      <c r="M228" s="755"/>
    </row>
    <row r="229" spans="2:13" ht="16" thickBot="1">
      <c r="B229" s="242" t="s">
        <v>454</v>
      </c>
      <c r="C229" s="243">
        <v>2019</v>
      </c>
      <c r="D229" s="243">
        <v>2020</v>
      </c>
      <c r="E229" s="243">
        <v>2021</v>
      </c>
      <c r="F229" s="243">
        <v>2022</v>
      </c>
      <c r="G229" s="243">
        <v>2023</v>
      </c>
      <c r="H229" s="243">
        <v>2024</v>
      </c>
      <c r="M229" s="187"/>
    </row>
    <row r="230" spans="2:13" ht="16" thickBot="1">
      <c r="B230" s="199" t="s">
        <v>475</v>
      </c>
      <c r="C230" s="200">
        <v>0</v>
      </c>
      <c r="D230" s="200">
        <v>-294.5</v>
      </c>
      <c r="E230" s="200">
        <v>-646.6</v>
      </c>
      <c r="F230" s="200">
        <v>-625.4</v>
      </c>
      <c r="G230" s="200">
        <v>-546.6</v>
      </c>
      <c r="H230" s="200">
        <v>-546.6</v>
      </c>
      <c r="M230" s="187"/>
    </row>
    <row r="231" spans="2:13" ht="16" thickBot="1">
      <c r="B231" s="199" t="s">
        <v>476</v>
      </c>
      <c r="C231" s="200">
        <v>0</v>
      </c>
      <c r="D231" s="200">
        <v>-73.599999999999994</v>
      </c>
      <c r="E231" s="200">
        <v>-81.3</v>
      </c>
      <c r="F231" s="200">
        <v>-64.5</v>
      </c>
      <c r="G231" s="200">
        <v>9.1</v>
      </c>
      <c r="H231" s="200">
        <v>16.8</v>
      </c>
      <c r="M231" s="187"/>
    </row>
    <row r="232" spans="2:13" ht="16" thickBot="1">
      <c r="B232" s="244" t="s">
        <v>354</v>
      </c>
      <c r="C232" s="245">
        <v>0</v>
      </c>
      <c r="D232" s="245">
        <v>-368.1</v>
      </c>
      <c r="E232" s="245">
        <v>-727.9</v>
      </c>
      <c r="F232" s="245">
        <v>-689.9</v>
      </c>
      <c r="G232" s="245">
        <v>-537.5</v>
      </c>
      <c r="H232" s="245">
        <v>-529.79999999999995</v>
      </c>
      <c r="I232" s="246"/>
      <c r="J232" s="246"/>
      <c r="K232" s="246"/>
      <c r="L232" s="246"/>
      <c r="M232" s="247"/>
    </row>
    <row r="233" spans="2:13" ht="14">
      <c r="B233" s="864"/>
      <c r="C233" s="865"/>
      <c r="D233" s="865"/>
      <c r="E233" s="865"/>
      <c r="F233" s="865"/>
      <c r="G233" s="865"/>
      <c r="H233" s="865"/>
      <c r="I233" s="865"/>
      <c r="J233" s="865"/>
      <c r="K233" s="865"/>
      <c r="L233" s="865"/>
      <c r="M233" s="866"/>
    </row>
    <row r="234" spans="2:13" ht="15.75" customHeight="1">
      <c r="B234" s="741" t="s">
        <v>477</v>
      </c>
      <c r="C234" s="742"/>
      <c r="D234" s="742"/>
      <c r="E234" s="742"/>
      <c r="F234" s="742"/>
      <c r="G234" s="742"/>
      <c r="H234" s="742"/>
      <c r="I234" s="742"/>
      <c r="J234" s="742"/>
      <c r="K234" s="742"/>
      <c r="L234" s="742"/>
      <c r="M234" s="743"/>
    </row>
    <row r="235" spans="2:13" ht="31.5" customHeight="1">
      <c r="B235" s="741" t="s">
        <v>478</v>
      </c>
      <c r="C235" s="742"/>
      <c r="D235" s="742"/>
      <c r="E235" s="742"/>
      <c r="F235" s="742"/>
      <c r="G235" s="742"/>
      <c r="H235" s="742"/>
      <c r="I235" s="742"/>
      <c r="J235" s="742"/>
      <c r="K235" s="742"/>
      <c r="L235" s="742"/>
      <c r="M235" s="743"/>
    </row>
    <row r="236" spans="2:13" ht="14">
      <c r="B236" s="867"/>
      <c r="C236" s="868"/>
      <c r="D236" s="868"/>
      <c r="E236" s="868"/>
      <c r="F236" s="868"/>
      <c r="G236" s="868"/>
      <c r="H236" s="868"/>
      <c r="I236" s="868"/>
      <c r="J236" s="868"/>
      <c r="K236" s="868"/>
      <c r="L236" s="868"/>
      <c r="M236" s="869"/>
    </row>
    <row r="237" spans="2:13" ht="15.75" customHeight="1">
      <c r="B237" s="843" t="s">
        <v>479</v>
      </c>
      <c r="C237" s="844"/>
      <c r="D237" s="844"/>
      <c r="E237" s="844"/>
      <c r="F237" s="844"/>
      <c r="G237" s="844"/>
      <c r="H237" s="844"/>
      <c r="I237" s="844"/>
      <c r="J237" s="844"/>
      <c r="K237" s="844"/>
      <c r="L237" s="844"/>
      <c r="M237" s="845"/>
    </row>
    <row r="238" spans="2:13" ht="31.5" customHeight="1">
      <c r="B238" s="753" t="s">
        <v>480</v>
      </c>
      <c r="C238" s="754"/>
      <c r="D238" s="754"/>
      <c r="E238" s="754"/>
      <c r="F238" s="754"/>
      <c r="G238" s="754"/>
      <c r="H238" s="754"/>
      <c r="I238" s="754"/>
      <c r="J238" s="754"/>
      <c r="K238" s="754"/>
      <c r="L238" s="754"/>
      <c r="M238" s="755"/>
    </row>
    <row r="239" spans="2:13" ht="31.5" customHeight="1">
      <c r="B239" s="753" t="s">
        <v>481</v>
      </c>
      <c r="C239" s="754"/>
      <c r="D239" s="754"/>
      <c r="E239" s="754"/>
      <c r="F239" s="754"/>
      <c r="G239" s="754"/>
      <c r="H239" s="754"/>
      <c r="I239" s="754"/>
      <c r="J239" s="754"/>
      <c r="K239" s="754"/>
      <c r="L239" s="754"/>
      <c r="M239" s="755"/>
    </row>
    <row r="240" spans="2:13" ht="31.5" customHeight="1">
      <c r="B240" s="753" t="s">
        <v>482</v>
      </c>
      <c r="C240" s="754"/>
      <c r="D240" s="754"/>
      <c r="E240" s="754"/>
      <c r="F240" s="754"/>
      <c r="G240" s="754"/>
      <c r="H240" s="754"/>
      <c r="I240" s="754"/>
      <c r="J240" s="754"/>
      <c r="K240" s="754"/>
      <c r="L240" s="754"/>
      <c r="M240" s="755"/>
    </row>
    <row r="241" spans="2:13" ht="94.5" customHeight="1">
      <c r="B241" s="753" t="s">
        <v>483</v>
      </c>
      <c r="C241" s="754"/>
      <c r="D241" s="754"/>
      <c r="E241" s="754"/>
      <c r="F241" s="754"/>
      <c r="G241" s="754"/>
      <c r="H241" s="754"/>
      <c r="I241" s="754"/>
      <c r="J241" s="754"/>
      <c r="K241" s="754"/>
      <c r="L241" s="754"/>
      <c r="M241" s="755"/>
    </row>
    <row r="242" spans="2:13" ht="63" customHeight="1">
      <c r="B242" s="753" t="s">
        <v>484</v>
      </c>
      <c r="C242" s="754"/>
      <c r="D242" s="754"/>
      <c r="E242" s="754"/>
      <c r="F242" s="754"/>
      <c r="G242" s="754"/>
      <c r="H242" s="754"/>
      <c r="I242" s="754"/>
      <c r="J242" s="754"/>
      <c r="K242" s="754"/>
      <c r="L242" s="754"/>
      <c r="M242" s="755"/>
    </row>
    <row r="243" spans="2:13" ht="94.5" customHeight="1">
      <c r="B243" s="753" t="s">
        <v>485</v>
      </c>
      <c r="C243" s="754"/>
      <c r="D243" s="754"/>
      <c r="E243" s="754"/>
      <c r="F243" s="754"/>
      <c r="G243" s="754"/>
      <c r="H243" s="754"/>
      <c r="I243" s="754"/>
      <c r="J243" s="754"/>
      <c r="K243" s="754"/>
      <c r="L243" s="754"/>
      <c r="M243" s="755"/>
    </row>
    <row r="244" spans="2:13" ht="78.75" customHeight="1" thickBot="1">
      <c r="B244" s="753" t="s">
        <v>486</v>
      </c>
      <c r="C244" s="754"/>
      <c r="D244" s="754"/>
      <c r="E244" s="754"/>
      <c r="F244" s="754"/>
      <c r="G244" s="754"/>
      <c r="H244" s="754"/>
      <c r="I244" s="754"/>
      <c r="J244" s="754"/>
      <c r="K244" s="754"/>
      <c r="L244" s="754"/>
      <c r="M244" s="755"/>
    </row>
    <row r="245" spans="2:13" ht="31" thickBot="1">
      <c r="B245" s="248"/>
      <c r="C245" s="227">
        <v>2019</v>
      </c>
      <c r="D245" s="227">
        <v>2020</v>
      </c>
      <c r="E245" s="227">
        <v>2021</v>
      </c>
      <c r="F245" s="227" t="s">
        <v>487</v>
      </c>
      <c r="G245" s="232">
        <v>2030</v>
      </c>
      <c r="H245" s="232" t="s">
        <v>488</v>
      </c>
      <c r="M245" s="187"/>
    </row>
    <row r="246" spans="2:13" ht="16" thickBot="1">
      <c r="B246" s="237" t="s">
        <v>75</v>
      </c>
      <c r="C246" s="233">
        <v>-56.7</v>
      </c>
      <c r="D246" s="233">
        <v>-605.1</v>
      </c>
      <c r="E246" s="233">
        <v>-378.4</v>
      </c>
      <c r="F246" s="233">
        <v>-378.4</v>
      </c>
      <c r="G246" s="233">
        <v>283.7</v>
      </c>
      <c r="H246" s="233">
        <v>0</v>
      </c>
      <c r="M246" s="187"/>
    </row>
    <row r="247" spans="2:13" ht="16" thickBot="1">
      <c r="B247" s="237" t="s">
        <v>489</v>
      </c>
      <c r="C247" s="233">
        <v>0</v>
      </c>
      <c r="D247" s="233">
        <v>302.5</v>
      </c>
      <c r="E247" s="233">
        <v>-129.6</v>
      </c>
      <c r="F247" s="233">
        <v>0</v>
      </c>
      <c r="G247" s="233">
        <v>0</v>
      </c>
      <c r="H247" s="233">
        <v>0</v>
      </c>
      <c r="M247" s="187"/>
    </row>
    <row r="248" spans="2:13" ht="16" thickBot="1">
      <c r="B248" s="237" t="s">
        <v>381</v>
      </c>
      <c r="C248" s="233">
        <v>0</v>
      </c>
      <c r="D248" s="233">
        <v>46.5</v>
      </c>
      <c r="E248" s="233">
        <v>-19.899999999999999</v>
      </c>
      <c r="F248" s="233">
        <v>0</v>
      </c>
      <c r="G248" s="233">
        <v>0</v>
      </c>
      <c r="H248" s="233">
        <v>0</v>
      </c>
      <c r="M248" s="187"/>
    </row>
    <row r="249" spans="2:13" ht="16" thickBot="1">
      <c r="B249" s="237" t="s">
        <v>383</v>
      </c>
      <c r="C249" s="233">
        <v>66.5</v>
      </c>
      <c r="D249" s="233">
        <v>0</v>
      </c>
      <c r="E249" s="233">
        <v>0</v>
      </c>
      <c r="F249" s="233">
        <v>0</v>
      </c>
      <c r="G249" s="233">
        <v>0</v>
      </c>
      <c r="H249" s="233">
        <v>0</v>
      </c>
      <c r="M249" s="187"/>
    </row>
    <row r="250" spans="2:13" ht="16" thickBot="1">
      <c r="B250" s="237" t="s">
        <v>69</v>
      </c>
      <c r="C250" s="231">
        <v>9.8000000000000007</v>
      </c>
      <c r="D250" s="231">
        <v>-256.10000000000002</v>
      </c>
      <c r="E250" s="231">
        <v>-527.9</v>
      </c>
      <c r="F250" s="231">
        <v>-378.4</v>
      </c>
      <c r="G250" s="234">
        <v>283.7</v>
      </c>
      <c r="H250" s="234">
        <v>0</v>
      </c>
      <c r="M250" s="187"/>
    </row>
    <row r="251" spans="2:13" ht="15" customHeight="1">
      <c r="B251" s="765" t="s">
        <v>373</v>
      </c>
      <c r="C251" s="766"/>
      <c r="D251" s="766"/>
      <c r="E251" s="766"/>
      <c r="F251" s="766"/>
      <c r="G251" s="766"/>
      <c r="H251" s="766"/>
      <c r="I251" s="766"/>
      <c r="J251" s="766"/>
      <c r="K251" s="766"/>
      <c r="L251" s="766"/>
      <c r="M251" s="767"/>
    </row>
    <row r="252" spans="2:13" ht="31.5" customHeight="1">
      <c r="B252" s="843" t="s">
        <v>490</v>
      </c>
      <c r="C252" s="844"/>
      <c r="D252" s="844"/>
      <c r="E252" s="844"/>
      <c r="F252" s="844"/>
      <c r="G252" s="844"/>
      <c r="H252" s="844"/>
      <c r="I252" s="844"/>
      <c r="J252" s="844"/>
      <c r="K252" s="844"/>
      <c r="L252" s="844"/>
      <c r="M252" s="845"/>
    </row>
    <row r="253" spans="2:13" ht="94.5" customHeight="1">
      <c r="B253" s="753" t="s">
        <v>491</v>
      </c>
      <c r="C253" s="754"/>
      <c r="D253" s="754"/>
      <c r="E253" s="754"/>
      <c r="F253" s="754"/>
      <c r="G253" s="754"/>
      <c r="H253" s="754"/>
      <c r="I253" s="754"/>
      <c r="J253" s="754"/>
      <c r="K253" s="754"/>
      <c r="L253" s="754"/>
      <c r="M253" s="755"/>
    </row>
    <row r="254" spans="2:13" ht="31.5" customHeight="1">
      <c r="B254" s="753" t="s">
        <v>492</v>
      </c>
      <c r="C254" s="754"/>
      <c r="D254" s="754"/>
      <c r="E254" s="754"/>
      <c r="F254" s="754"/>
      <c r="G254" s="754"/>
      <c r="H254" s="754"/>
      <c r="I254" s="754"/>
      <c r="J254" s="754"/>
      <c r="K254" s="754"/>
      <c r="L254" s="754"/>
      <c r="M254" s="755"/>
    </row>
    <row r="255" spans="2:13" ht="31.5" customHeight="1">
      <c r="B255" s="753" t="s">
        <v>482</v>
      </c>
      <c r="C255" s="754"/>
      <c r="D255" s="754"/>
      <c r="E255" s="754"/>
      <c r="F255" s="754"/>
      <c r="G255" s="754"/>
      <c r="H255" s="754"/>
      <c r="I255" s="754"/>
      <c r="J255" s="754"/>
      <c r="K255" s="754"/>
      <c r="L255" s="754"/>
      <c r="M255" s="755"/>
    </row>
    <row r="256" spans="2:13" ht="94.5" customHeight="1">
      <c r="B256" s="753" t="s">
        <v>493</v>
      </c>
      <c r="C256" s="754"/>
      <c r="D256" s="754"/>
      <c r="E256" s="754"/>
      <c r="F256" s="754"/>
      <c r="G256" s="754"/>
      <c r="H256" s="754"/>
      <c r="I256" s="754"/>
      <c r="J256" s="754"/>
      <c r="K256" s="754"/>
      <c r="L256" s="754"/>
      <c r="M256" s="755"/>
    </row>
    <row r="257" spans="2:13" ht="31.5" customHeight="1">
      <c r="B257" s="753" t="s">
        <v>494</v>
      </c>
      <c r="C257" s="754"/>
      <c r="D257" s="754"/>
      <c r="E257" s="754"/>
      <c r="F257" s="754"/>
      <c r="G257" s="754"/>
      <c r="H257" s="754"/>
      <c r="I257" s="754"/>
      <c r="J257" s="754"/>
      <c r="K257" s="754"/>
      <c r="L257" s="754"/>
      <c r="M257" s="755"/>
    </row>
    <row r="258" spans="2:13" ht="94.5" customHeight="1">
      <c r="B258" s="753" t="s">
        <v>495</v>
      </c>
      <c r="C258" s="754"/>
      <c r="D258" s="754"/>
      <c r="E258" s="754"/>
      <c r="F258" s="754"/>
      <c r="G258" s="754"/>
      <c r="H258" s="754"/>
      <c r="I258" s="754"/>
      <c r="J258" s="754"/>
      <c r="K258" s="754"/>
      <c r="L258" s="754"/>
      <c r="M258" s="755"/>
    </row>
    <row r="259" spans="2:13" ht="94.5" customHeight="1">
      <c r="B259" s="753" t="s">
        <v>496</v>
      </c>
      <c r="C259" s="754"/>
      <c r="D259" s="754"/>
      <c r="E259" s="754"/>
      <c r="F259" s="754"/>
      <c r="G259" s="754"/>
      <c r="H259" s="754"/>
      <c r="I259" s="754"/>
      <c r="J259" s="754"/>
      <c r="K259" s="754"/>
      <c r="L259" s="754"/>
      <c r="M259" s="755"/>
    </row>
    <row r="260" spans="2:13" ht="63" customHeight="1">
      <c r="B260" s="753" t="s">
        <v>497</v>
      </c>
      <c r="C260" s="754"/>
      <c r="D260" s="754"/>
      <c r="E260" s="754"/>
      <c r="F260" s="754"/>
      <c r="G260" s="754"/>
      <c r="H260" s="754"/>
      <c r="I260" s="754"/>
      <c r="J260" s="754"/>
      <c r="K260" s="754"/>
      <c r="L260" s="754"/>
      <c r="M260" s="755"/>
    </row>
    <row r="261" spans="2:13" ht="17" thickBot="1">
      <c r="B261" s="753" t="s">
        <v>498</v>
      </c>
      <c r="C261" s="754"/>
      <c r="D261" s="754"/>
      <c r="E261" s="754"/>
      <c r="F261" s="754"/>
      <c r="G261" s="754"/>
      <c r="H261" s="754"/>
      <c r="I261" s="754"/>
      <c r="J261" s="754"/>
      <c r="K261" s="754"/>
      <c r="L261" s="754"/>
      <c r="M261" s="755"/>
    </row>
    <row r="262" spans="2:13" ht="31" thickBot="1">
      <c r="B262" s="248"/>
      <c r="C262" s="227">
        <v>2019</v>
      </c>
      <c r="D262" s="227">
        <v>2020</v>
      </c>
      <c r="E262" s="227">
        <v>2021</v>
      </c>
      <c r="F262" s="227" t="s">
        <v>487</v>
      </c>
      <c r="G262" s="232">
        <v>2030</v>
      </c>
      <c r="H262" s="232" t="s">
        <v>488</v>
      </c>
      <c r="M262" s="187"/>
    </row>
    <row r="263" spans="2:13" ht="16" thickBot="1">
      <c r="B263" s="237" t="s">
        <v>489</v>
      </c>
      <c r="C263" s="233">
        <v>-26.3</v>
      </c>
      <c r="D263" s="233">
        <v>-280.2</v>
      </c>
      <c r="E263" s="233">
        <v>-175.1</v>
      </c>
      <c r="F263" s="233">
        <v>-175.1</v>
      </c>
      <c r="G263" s="233">
        <v>131.30000000000001</v>
      </c>
      <c r="H263" s="233">
        <v>0</v>
      </c>
      <c r="M263" s="187"/>
    </row>
    <row r="264" spans="2:13" ht="16" thickBot="1">
      <c r="B264" s="237" t="s">
        <v>489</v>
      </c>
      <c r="C264" s="233">
        <v>0</v>
      </c>
      <c r="D264" s="233">
        <v>197.8</v>
      </c>
      <c r="E264" s="233">
        <v>-84.8</v>
      </c>
      <c r="F264" s="233">
        <v>0</v>
      </c>
      <c r="G264" s="233">
        <v>0</v>
      </c>
      <c r="H264" s="233">
        <v>0</v>
      </c>
      <c r="M264" s="187"/>
    </row>
    <row r="265" spans="2:13" ht="16" thickBot="1">
      <c r="B265" s="237" t="s">
        <v>381</v>
      </c>
      <c r="C265" s="233">
        <v>0</v>
      </c>
      <c r="D265" s="233">
        <v>30.4</v>
      </c>
      <c r="E265" s="233">
        <v>-13</v>
      </c>
      <c r="F265" s="233">
        <v>0</v>
      </c>
      <c r="G265" s="233">
        <v>0</v>
      </c>
      <c r="H265" s="233">
        <v>0</v>
      </c>
      <c r="M265" s="187"/>
    </row>
    <row r="266" spans="2:13" ht="16" thickBot="1">
      <c r="B266" s="237" t="s">
        <v>383</v>
      </c>
      <c r="C266" s="233">
        <v>43.5</v>
      </c>
      <c r="D266" s="233">
        <v>0</v>
      </c>
      <c r="E266" s="233">
        <v>0</v>
      </c>
      <c r="F266" s="233">
        <v>0</v>
      </c>
      <c r="G266" s="233">
        <v>0</v>
      </c>
      <c r="H266" s="233">
        <v>0</v>
      </c>
      <c r="M266" s="187"/>
    </row>
    <row r="267" spans="2:13" ht="16" thickBot="1">
      <c r="B267" s="237" t="s">
        <v>69</v>
      </c>
      <c r="C267" s="231">
        <v>17.2</v>
      </c>
      <c r="D267" s="231">
        <v>-52</v>
      </c>
      <c r="E267" s="231">
        <v>-272.89999999999998</v>
      </c>
      <c r="F267" s="231">
        <v>-175.1</v>
      </c>
      <c r="G267" s="234">
        <v>131.30000000000001</v>
      </c>
      <c r="H267" s="234">
        <v>0</v>
      </c>
      <c r="M267" s="187"/>
    </row>
    <row r="268" spans="2:13" ht="15" customHeight="1">
      <c r="B268" s="765" t="s">
        <v>373</v>
      </c>
      <c r="C268" s="766"/>
      <c r="D268" s="766"/>
      <c r="E268" s="766"/>
      <c r="F268" s="766"/>
      <c r="G268" s="766"/>
      <c r="H268" s="766"/>
      <c r="I268" s="766"/>
      <c r="J268" s="766"/>
      <c r="K268" s="766"/>
      <c r="L268" s="766"/>
      <c r="M268" s="767"/>
    </row>
    <row r="269" spans="2:13" ht="14">
      <c r="B269" s="765"/>
      <c r="C269" s="766"/>
      <c r="D269" s="766"/>
      <c r="E269" s="766"/>
      <c r="F269" s="766"/>
      <c r="G269" s="766"/>
      <c r="H269" s="766"/>
      <c r="I269" s="766"/>
      <c r="J269" s="766"/>
      <c r="K269" s="766"/>
      <c r="L269" s="766"/>
      <c r="M269" s="767"/>
    </row>
    <row r="270" spans="2:13" ht="78.75" customHeight="1">
      <c r="B270" s="753" t="s">
        <v>499</v>
      </c>
      <c r="C270" s="754"/>
      <c r="D270" s="754"/>
      <c r="E270" s="754"/>
      <c r="F270" s="754"/>
      <c r="G270" s="754"/>
      <c r="H270" s="754"/>
      <c r="I270" s="754"/>
      <c r="J270" s="754"/>
      <c r="K270" s="754"/>
      <c r="L270" s="754"/>
      <c r="M270" s="755"/>
    </row>
    <row r="271" spans="2:13" ht="15" thickBot="1">
      <c r="B271" s="1254"/>
      <c r="C271" s="1255"/>
      <c r="D271" s="1255"/>
      <c r="E271" s="1255"/>
      <c r="F271" s="1255"/>
      <c r="G271" s="1255"/>
      <c r="H271" s="1255"/>
      <c r="I271" s="1255"/>
      <c r="J271" s="1255"/>
      <c r="K271" s="1255"/>
      <c r="L271" s="1255"/>
      <c r="M271" s="1256"/>
    </row>
    <row r="272" spans="2:13" ht="31" thickBot="1">
      <c r="B272" s="248"/>
      <c r="C272" s="227">
        <v>2019</v>
      </c>
      <c r="D272" s="227">
        <v>2020</v>
      </c>
      <c r="E272" s="227">
        <v>2021</v>
      </c>
      <c r="F272" s="227" t="s">
        <v>487</v>
      </c>
      <c r="G272" s="232">
        <v>2030</v>
      </c>
      <c r="H272" s="232" t="s">
        <v>488</v>
      </c>
      <c r="M272" s="187"/>
    </row>
    <row r="273" spans="2:13" ht="16" thickBot="1">
      <c r="B273" s="237" t="s">
        <v>489</v>
      </c>
      <c r="C273" s="233">
        <v>-0.5</v>
      </c>
      <c r="D273" s="233">
        <v>-5.2</v>
      </c>
      <c r="E273" s="233">
        <v>-3.3</v>
      </c>
      <c r="F273" s="233">
        <v>-3.3</v>
      </c>
      <c r="G273" s="233">
        <v>2.4</v>
      </c>
      <c r="H273" s="233">
        <v>0</v>
      </c>
      <c r="M273" s="187"/>
    </row>
    <row r="274" spans="2:13" ht="16" thickBot="1">
      <c r="B274" s="237" t="s">
        <v>489</v>
      </c>
      <c r="C274" s="233">
        <v>0</v>
      </c>
      <c r="D274" s="233">
        <v>2.6</v>
      </c>
      <c r="E274" s="233">
        <v>-1.1000000000000001</v>
      </c>
      <c r="F274" s="233">
        <v>0</v>
      </c>
      <c r="G274" s="233">
        <v>0</v>
      </c>
      <c r="H274" s="233">
        <v>0</v>
      </c>
      <c r="M274" s="187"/>
    </row>
    <row r="275" spans="2:13" ht="16" thickBot="1">
      <c r="B275" s="237" t="s">
        <v>381</v>
      </c>
      <c r="C275" s="233">
        <v>0</v>
      </c>
      <c r="D275" s="233">
        <v>0.4</v>
      </c>
      <c r="E275" s="233">
        <v>-0.2</v>
      </c>
      <c r="F275" s="233">
        <v>0</v>
      </c>
      <c r="G275" s="233">
        <v>0</v>
      </c>
      <c r="H275" s="233">
        <v>0</v>
      </c>
      <c r="M275" s="187"/>
    </row>
    <row r="276" spans="2:13" ht="16" thickBot="1">
      <c r="B276" s="237" t="s">
        <v>383</v>
      </c>
      <c r="C276" s="233">
        <v>0.6</v>
      </c>
      <c r="D276" s="233">
        <v>0</v>
      </c>
      <c r="E276" s="233">
        <v>0</v>
      </c>
      <c r="F276" s="233">
        <v>0</v>
      </c>
      <c r="G276" s="233">
        <v>0</v>
      </c>
      <c r="H276" s="233">
        <v>0</v>
      </c>
      <c r="M276" s="187"/>
    </row>
    <row r="277" spans="2:13" ht="16" thickBot="1">
      <c r="B277" s="237" t="s">
        <v>69</v>
      </c>
      <c r="C277" s="231">
        <v>0.1</v>
      </c>
      <c r="D277" s="231">
        <v>-2.2000000000000002</v>
      </c>
      <c r="E277" s="231">
        <v>-4.5999999999999996</v>
      </c>
      <c r="F277" s="231">
        <v>-3.3</v>
      </c>
      <c r="G277" s="234">
        <v>2.4</v>
      </c>
      <c r="H277" s="234">
        <v>0</v>
      </c>
      <c r="M277" s="187"/>
    </row>
    <row r="278" spans="2:13" ht="15" customHeight="1">
      <c r="B278" s="765" t="s">
        <v>373</v>
      </c>
      <c r="C278" s="766"/>
      <c r="D278" s="766"/>
      <c r="E278" s="766"/>
      <c r="F278" s="766"/>
      <c r="G278" s="766"/>
      <c r="H278" s="766"/>
      <c r="I278" s="766"/>
      <c r="J278" s="766"/>
      <c r="K278" s="766"/>
      <c r="L278" s="766"/>
      <c r="M278" s="767"/>
    </row>
    <row r="279" spans="2:13" ht="63" customHeight="1">
      <c r="B279" s="753" t="s">
        <v>500</v>
      </c>
      <c r="C279" s="754"/>
      <c r="D279" s="754"/>
      <c r="E279" s="754"/>
      <c r="F279" s="754"/>
      <c r="G279" s="754"/>
      <c r="H279" s="754"/>
      <c r="I279" s="754"/>
      <c r="J279" s="754"/>
      <c r="K279" s="754"/>
      <c r="L279" s="754"/>
      <c r="M279" s="755"/>
    </row>
    <row r="280" spans="2:13" ht="78.75" customHeight="1">
      <c r="B280" s="753" t="s">
        <v>501</v>
      </c>
      <c r="C280" s="754"/>
      <c r="D280" s="754"/>
      <c r="E280" s="754"/>
      <c r="F280" s="754"/>
      <c r="G280" s="754"/>
      <c r="H280" s="754"/>
      <c r="I280" s="754"/>
      <c r="J280" s="754"/>
      <c r="K280" s="754"/>
      <c r="L280" s="754"/>
      <c r="M280" s="755"/>
    </row>
    <row r="281" spans="2:13" ht="78.75" customHeight="1">
      <c r="B281" s="753" t="s">
        <v>502</v>
      </c>
      <c r="C281" s="754"/>
      <c r="D281" s="754"/>
      <c r="E281" s="754"/>
      <c r="F281" s="754"/>
      <c r="G281" s="754"/>
      <c r="H281" s="754"/>
      <c r="I281" s="754"/>
      <c r="J281" s="754"/>
      <c r="K281" s="754"/>
      <c r="L281" s="754"/>
      <c r="M281" s="755"/>
    </row>
    <row r="282" spans="2:13" ht="17" thickBot="1">
      <c r="B282" s="753" t="s">
        <v>503</v>
      </c>
      <c r="C282" s="754"/>
      <c r="D282" s="754"/>
      <c r="E282" s="754"/>
      <c r="F282" s="754"/>
      <c r="G282" s="754"/>
      <c r="H282" s="754"/>
      <c r="I282" s="754"/>
      <c r="J282" s="754"/>
      <c r="K282" s="754"/>
      <c r="L282" s="754"/>
      <c r="M282" s="755"/>
    </row>
    <row r="283" spans="2:13" ht="31" thickBot="1">
      <c r="B283" s="248"/>
      <c r="C283" s="227">
        <v>2019</v>
      </c>
      <c r="D283" s="227">
        <v>2020</v>
      </c>
      <c r="E283" s="227">
        <v>2021</v>
      </c>
      <c r="F283" s="227" t="s">
        <v>487</v>
      </c>
      <c r="G283" s="232">
        <v>2030</v>
      </c>
      <c r="H283" s="232" t="s">
        <v>488</v>
      </c>
      <c r="M283" s="187"/>
    </row>
    <row r="284" spans="2:13" ht="16" thickBot="1">
      <c r="B284" s="237" t="s">
        <v>504</v>
      </c>
      <c r="C284" s="233">
        <v>-1.5</v>
      </c>
      <c r="D284" s="233">
        <v>-15.6</v>
      </c>
      <c r="E284" s="233">
        <v>-9.8000000000000007</v>
      </c>
      <c r="F284" s="233">
        <v>-9.8000000000000007</v>
      </c>
      <c r="G284" s="233">
        <v>7.3</v>
      </c>
      <c r="H284" s="233">
        <v>0</v>
      </c>
      <c r="M284" s="187"/>
    </row>
    <row r="285" spans="2:13" ht="16" thickBot="1">
      <c r="B285" s="237" t="s">
        <v>489</v>
      </c>
      <c r="C285" s="233">
        <v>0</v>
      </c>
      <c r="D285" s="233">
        <v>7.8</v>
      </c>
      <c r="E285" s="233">
        <v>-3.3</v>
      </c>
      <c r="F285" s="233">
        <v>0</v>
      </c>
      <c r="G285" s="233">
        <v>0</v>
      </c>
      <c r="H285" s="233">
        <v>0</v>
      </c>
      <c r="M285" s="187"/>
    </row>
    <row r="286" spans="2:13" ht="16" thickBot="1">
      <c r="B286" s="237" t="s">
        <v>381</v>
      </c>
      <c r="C286" s="233">
        <v>0</v>
      </c>
      <c r="D286" s="233">
        <v>1.2</v>
      </c>
      <c r="E286" s="233">
        <v>-0.5</v>
      </c>
      <c r="F286" s="233">
        <v>0</v>
      </c>
      <c r="G286" s="233">
        <v>0</v>
      </c>
      <c r="H286" s="233">
        <v>0</v>
      </c>
      <c r="M286" s="187"/>
    </row>
    <row r="287" spans="2:13" ht="16" thickBot="1">
      <c r="B287" s="237" t="s">
        <v>383</v>
      </c>
      <c r="C287" s="233">
        <v>1.7</v>
      </c>
      <c r="D287" s="233">
        <v>0</v>
      </c>
      <c r="E287" s="233">
        <v>0</v>
      </c>
      <c r="F287" s="233">
        <v>0</v>
      </c>
      <c r="G287" s="233">
        <v>0</v>
      </c>
      <c r="H287" s="233">
        <v>0</v>
      </c>
      <c r="M287" s="187"/>
    </row>
    <row r="288" spans="2:13" ht="16" thickBot="1">
      <c r="B288" s="237" t="s">
        <v>69</v>
      </c>
      <c r="C288" s="231">
        <v>0.2</v>
      </c>
      <c r="D288" s="231">
        <v>-6.6</v>
      </c>
      <c r="E288" s="231">
        <v>-13.6</v>
      </c>
      <c r="F288" s="231">
        <v>-9.8000000000000007</v>
      </c>
      <c r="G288" s="234">
        <v>7.3</v>
      </c>
      <c r="H288" s="234">
        <v>0</v>
      </c>
      <c r="M288" s="187"/>
    </row>
    <row r="289" spans="2:13" ht="15" customHeight="1">
      <c r="B289" s="765" t="s">
        <v>373</v>
      </c>
      <c r="C289" s="766"/>
      <c r="D289" s="766"/>
      <c r="E289" s="766"/>
      <c r="F289" s="766"/>
      <c r="G289" s="766"/>
      <c r="H289" s="766"/>
      <c r="I289" s="766"/>
      <c r="J289" s="766"/>
      <c r="K289" s="766"/>
      <c r="L289" s="766"/>
      <c r="M289" s="767"/>
    </row>
    <row r="290" spans="2:13" ht="31.5" customHeight="1" thickBot="1">
      <c r="B290" s="753" t="s">
        <v>505</v>
      </c>
      <c r="C290" s="754"/>
      <c r="D290" s="754"/>
      <c r="E290" s="754"/>
      <c r="F290" s="754"/>
      <c r="G290" s="754"/>
      <c r="H290" s="754"/>
      <c r="I290" s="754"/>
      <c r="J290" s="754"/>
      <c r="K290" s="754"/>
      <c r="L290" s="754"/>
      <c r="M290" s="755"/>
    </row>
    <row r="291" spans="2:13" ht="31" thickBot="1">
      <c r="B291" s="248"/>
      <c r="C291" s="227">
        <v>2019</v>
      </c>
      <c r="D291" s="227">
        <v>2020</v>
      </c>
      <c r="E291" s="227">
        <v>2021</v>
      </c>
      <c r="F291" s="227" t="s">
        <v>487</v>
      </c>
      <c r="G291" s="232">
        <v>2030</v>
      </c>
      <c r="H291" s="232" t="s">
        <v>488</v>
      </c>
      <c r="M291" s="187"/>
    </row>
    <row r="292" spans="2:13" ht="16" thickBot="1">
      <c r="B292" s="237" t="s">
        <v>489</v>
      </c>
      <c r="C292" s="233">
        <v>-28.3</v>
      </c>
      <c r="D292" s="233">
        <v>-301</v>
      </c>
      <c r="E292" s="233">
        <v>-188.2</v>
      </c>
      <c r="F292" s="233">
        <v>-188.2</v>
      </c>
      <c r="G292" s="233">
        <v>141</v>
      </c>
      <c r="H292" s="233">
        <v>0</v>
      </c>
      <c r="M292" s="187"/>
    </row>
    <row r="293" spans="2:13" ht="16" thickBot="1">
      <c r="B293" s="237" t="s">
        <v>489</v>
      </c>
      <c r="C293" s="233">
        <v>0</v>
      </c>
      <c r="D293" s="233">
        <v>208.2</v>
      </c>
      <c r="E293" s="233">
        <v>-89.2</v>
      </c>
      <c r="F293" s="233">
        <v>0</v>
      </c>
      <c r="G293" s="233">
        <v>0</v>
      </c>
      <c r="H293" s="233">
        <v>0</v>
      </c>
      <c r="M293" s="187"/>
    </row>
    <row r="294" spans="2:13" ht="16" thickBot="1">
      <c r="B294" s="237" t="s">
        <v>381</v>
      </c>
      <c r="C294" s="233">
        <v>0</v>
      </c>
      <c r="D294" s="233">
        <v>32</v>
      </c>
      <c r="E294" s="233">
        <v>-13.7</v>
      </c>
      <c r="F294" s="233">
        <v>0</v>
      </c>
      <c r="G294" s="233">
        <v>0</v>
      </c>
      <c r="H294" s="233">
        <v>0</v>
      </c>
      <c r="M294" s="187"/>
    </row>
    <row r="295" spans="2:13" ht="16" thickBot="1">
      <c r="B295" s="237" t="s">
        <v>383</v>
      </c>
      <c r="C295" s="233">
        <v>45.8</v>
      </c>
      <c r="D295" s="233">
        <v>0</v>
      </c>
      <c r="E295" s="233">
        <v>0</v>
      </c>
      <c r="F295" s="233">
        <v>0</v>
      </c>
      <c r="G295" s="233">
        <v>0</v>
      </c>
      <c r="H295" s="233">
        <v>0</v>
      </c>
      <c r="M295" s="187"/>
    </row>
    <row r="296" spans="2:13" ht="16" thickBot="1">
      <c r="B296" s="237" t="s">
        <v>69</v>
      </c>
      <c r="C296" s="231">
        <v>17.5</v>
      </c>
      <c r="D296" s="231">
        <v>-60.8</v>
      </c>
      <c r="E296" s="231">
        <v>-291.10000000000002</v>
      </c>
      <c r="F296" s="231">
        <v>-188.2</v>
      </c>
      <c r="G296" s="234">
        <v>141</v>
      </c>
      <c r="H296" s="234">
        <v>0</v>
      </c>
      <c r="M296" s="187"/>
    </row>
    <row r="297" spans="2:13" ht="15" customHeight="1">
      <c r="B297" s="765" t="s">
        <v>373</v>
      </c>
      <c r="C297" s="766"/>
      <c r="D297" s="766"/>
      <c r="E297" s="766"/>
      <c r="F297" s="766"/>
      <c r="G297" s="766"/>
      <c r="H297" s="766"/>
      <c r="I297" s="766"/>
      <c r="J297" s="766"/>
      <c r="K297" s="766"/>
      <c r="L297" s="766"/>
      <c r="M297" s="767"/>
    </row>
    <row r="298" spans="2:13" ht="17" thickBot="1">
      <c r="B298" s="753" t="s">
        <v>506</v>
      </c>
      <c r="C298" s="754"/>
      <c r="D298" s="754"/>
      <c r="E298" s="754"/>
      <c r="F298" s="754"/>
      <c r="G298" s="754"/>
      <c r="H298" s="754"/>
      <c r="I298" s="754"/>
      <c r="J298" s="754"/>
      <c r="K298" s="754"/>
      <c r="L298" s="754"/>
      <c r="M298" s="755"/>
    </row>
    <row r="299" spans="2:13" ht="31" thickBot="1">
      <c r="B299" s="248"/>
      <c r="C299" s="227">
        <v>2019</v>
      </c>
      <c r="D299" s="227">
        <v>2020</v>
      </c>
      <c r="E299" s="227">
        <v>2021</v>
      </c>
      <c r="F299" s="227" t="s">
        <v>507</v>
      </c>
      <c r="G299" s="232">
        <v>2029</v>
      </c>
      <c r="H299" s="232">
        <v>2030</v>
      </c>
      <c r="I299" s="232" t="s">
        <v>488</v>
      </c>
      <c r="M299" s="187"/>
    </row>
    <row r="300" spans="2:13" ht="16" thickBot="1">
      <c r="B300" s="237" t="s">
        <v>489</v>
      </c>
      <c r="C300" s="233">
        <v>-45.3</v>
      </c>
      <c r="D300" s="233">
        <v>-482.2</v>
      </c>
      <c r="E300" s="233">
        <v>-81.400000000000006</v>
      </c>
      <c r="F300" s="233">
        <v>-175.6</v>
      </c>
      <c r="G300" s="233">
        <v>-176.1</v>
      </c>
      <c r="H300" s="233">
        <v>132.1</v>
      </c>
      <c r="I300" s="233">
        <v>0</v>
      </c>
      <c r="M300" s="187"/>
    </row>
    <row r="301" spans="2:13" ht="16" thickBot="1">
      <c r="B301" s="237" t="s">
        <v>489</v>
      </c>
      <c r="C301" s="233">
        <v>0</v>
      </c>
      <c r="D301" s="233">
        <v>208.2</v>
      </c>
      <c r="E301" s="233">
        <v>-89.2</v>
      </c>
      <c r="F301" s="233">
        <v>0</v>
      </c>
      <c r="G301" s="233">
        <v>0</v>
      </c>
      <c r="H301" s="233">
        <v>0</v>
      </c>
      <c r="I301" s="233">
        <v>0</v>
      </c>
      <c r="M301" s="187"/>
    </row>
    <row r="302" spans="2:13" ht="16" thickBot="1">
      <c r="B302" s="237" t="s">
        <v>381</v>
      </c>
      <c r="C302" s="233">
        <v>0</v>
      </c>
      <c r="D302" s="233">
        <v>32</v>
      </c>
      <c r="E302" s="233">
        <v>-13.7</v>
      </c>
      <c r="F302" s="233">
        <v>0</v>
      </c>
      <c r="G302" s="233">
        <v>0</v>
      </c>
      <c r="H302" s="233">
        <v>0</v>
      </c>
      <c r="I302" s="233">
        <v>0</v>
      </c>
      <c r="M302" s="187"/>
    </row>
    <row r="303" spans="2:13" ht="16" thickBot="1">
      <c r="B303" s="237" t="s">
        <v>383</v>
      </c>
      <c r="C303" s="233">
        <v>45.8</v>
      </c>
      <c r="D303" s="233">
        <v>0</v>
      </c>
      <c r="E303" s="233">
        <v>0</v>
      </c>
      <c r="F303" s="233">
        <v>0</v>
      </c>
      <c r="G303" s="233">
        <v>0</v>
      </c>
      <c r="H303" s="233">
        <v>0</v>
      </c>
      <c r="I303" s="233">
        <v>0</v>
      </c>
      <c r="M303" s="187"/>
    </row>
    <row r="304" spans="2:13" ht="16" thickBot="1">
      <c r="B304" s="237" t="s">
        <v>69</v>
      </c>
      <c r="C304" s="231">
        <v>0.5</v>
      </c>
      <c r="D304" s="231">
        <v>-242</v>
      </c>
      <c r="E304" s="231">
        <v>-184.3</v>
      </c>
      <c r="F304" s="231">
        <v>-175.6</v>
      </c>
      <c r="G304" s="234">
        <v>-176.1</v>
      </c>
      <c r="H304" s="234">
        <v>132.1</v>
      </c>
      <c r="I304" s="234">
        <v>0</v>
      </c>
      <c r="M304" s="187"/>
    </row>
    <row r="305" spans="2:13" ht="15" customHeight="1">
      <c r="B305" s="765" t="s">
        <v>373</v>
      </c>
      <c r="C305" s="766"/>
      <c r="D305" s="766"/>
      <c r="E305" s="766"/>
      <c r="F305" s="766"/>
      <c r="G305" s="766"/>
      <c r="H305" s="766"/>
      <c r="I305" s="766"/>
      <c r="J305" s="766"/>
      <c r="K305" s="766"/>
      <c r="L305" s="766"/>
      <c r="M305" s="767"/>
    </row>
    <row r="306" spans="2:13" ht="31.5" customHeight="1">
      <c r="B306" s="843" t="s">
        <v>508</v>
      </c>
      <c r="C306" s="844"/>
      <c r="D306" s="844"/>
      <c r="E306" s="844"/>
      <c r="F306" s="844"/>
      <c r="G306" s="844"/>
      <c r="H306" s="844"/>
      <c r="I306" s="844"/>
      <c r="J306" s="844"/>
      <c r="K306" s="844"/>
      <c r="L306" s="844"/>
      <c r="M306" s="845"/>
    </row>
    <row r="307" spans="2:13" ht="47.25" customHeight="1">
      <c r="B307" s="753" t="s">
        <v>509</v>
      </c>
      <c r="C307" s="754"/>
      <c r="D307" s="754"/>
      <c r="E307" s="754"/>
      <c r="F307" s="754"/>
      <c r="G307" s="754"/>
      <c r="H307" s="754"/>
      <c r="I307" s="754"/>
      <c r="J307" s="754"/>
      <c r="K307" s="754"/>
      <c r="L307" s="754"/>
      <c r="M307" s="755"/>
    </row>
    <row r="308" spans="2:13" ht="15.75" customHeight="1">
      <c r="B308" s="753" t="s">
        <v>510</v>
      </c>
      <c r="C308" s="754"/>
      <c r="D308" s="754"/>
      <c r="E308" s="754"/>
      <c r="F308" s="754"/>
      <c r="G308" s="754"/>
      <c r="H308" s="754"/>
      <c r="I308" s="754"/>
      <c r="J308" s="754"/>
      <c r="K308" s="754"/>
      <c r="L308" s="754"/>
      <c r="M308" s="755"/>
    </row>
    <row r="309" spans="2:13" ht="126" customHeight="1">
      <c r="B309" s="753" t="s">
        <v>511</v>
      </c>
      <c r="C309" s="754"/>
      <c r="D309" s="754"/>
      <c r="E309" s="754"/>
      <c r="F309" s="754"/>
      <c r="G309" s="754"/>
      <c r="H309" s="754"/>
      <c r="I309" s="754"/>
      <c r="J309" s="754"/>
      <c r="K309" s="754"/>
      <c r="L309" s="754"/>
      <c r="M309" s="755"/>
    </row>
    <row r="310" spans="2:13" ht="17" thickBot="1">
      <c r="B310" s="753" t="s">
        <v>512</v>
      </c>
      <c r="C310" s="754"/>
      <c r="D310" s="754"/>
      <c r="E310" s="754"/>
      <c r="F310" s="754"/>
      <c r="G310" s="754"/>
      <c r="H310" s="754"/>
      <c r="I310" s="754"/>
      <c r="J310" s="754"/>
      <c r="K310" s="754"/>
      <c r="L310" s="754"/>
      <c r="M310" s="755"/>
    </row>
    <row r="311" spans="2:13" ht="31" thickBot="1">
      <c r="B311" s="248"/>
      <c r="C311" s="227">
        <v>2019</v>
      </c>
      <c r="D311" s="227">
        <v>2020</v>
      </c>
      <c r="E311" s="227">
        <v>2021</v>
      </c>
      <c r="F311" s="227" t="s">
        <v>487</v>
      </c>
      <c r="G311" s="232">
        <v>2030</v>
      </c>
      <c r="H311" s="232" t="s">
        <v>488</v>
      </c>
      <c r="M311" s="187"/>
    </row>
    <row r="312" spans="2:13" ht="16" thickBot="1">
      <c r="B312" s="237" t="s">
        <v>75</v>
      </c>
      <c r="C312" s="233">
        <v>-12.8</v>
      </c>
      <c r="D312" s="233">
        <v>-136</v>
      </c>
      <c r="E312" s="233">
        <v>-85</v>
      </c>
      <c r="F312" s="233">
        <v>-85</v>
      </c>
      <c r="G312" s="233">
        <v>63.8</v>
      </c>
      <c r="H312" s="233">
        <v>0</v>
      </c>
      <c r="M312" s="187"/>
    </row>
    <row r="313" spans="2:13" ht="16" thickBot="1">
      <c r="B313" s="237" t="s">
        <v>489</v>
      </c>
      <c r="C313" s="233">
        <v>0</v>
      </c>
      <c r="D313" s="233">
        <v>31.7</v>
      </c>
      <c r="E313" s="233">
        <v>-13.6</v>
      </c>
      <c r="F313" s="233">
        <v>0</v>
      </c>
      <c r="G313" s="233">
        <v>0</v>
      </c>
      <c r="H313" s="233">
        <v>0</v>
      </c>
      <c r="M313" s="187"/>
    </row>
    <row r="314" spans="2:13" ht="16" thickBot="1">
      <c r="B314" s="237" t="s">
        <v>381</v>
      </c>
      <c r="C314" s="233">
        <v>0</v>
      </c>
      <c r="D314" s="233">
        <v>4.9000000000000004</v>
      </c>
      <c r="E314" s="233">
        <v>-2.1</v>
      </c>
      <c r="F314" s="233">
        <v>0</v>
      </c>
      <c r="G314" s="233">
        <v>0</v>
      </c>
      <c r="H314" s="233">
        <v>0</v>
      </c>
      <c r="M314" s="187"/>
    </row>
    <row r="315" spans="2:13" ht="16" thickBot="1">
      <c r="B315" s="237" t="s">
        <v>383</v>
      </c>
      <c r="C315" s="233">
        <v>30.7</v>
      </c>
      <c r="D315" s="233">
        <v>0</v>
      </c>
      <c r="E315" s="233">
        <v>0</v>
      </c>
      <c r="F315" s="233">
        <v>0</v>
      </c>
      <c r="G315" s="233">
        <v>0</v>
      </c>
      <c r="H315" s="233">
        <v>0</v>
      </c>
      <c r="M315" s="187"/>
    </row>
    <row r="316" spans="2:13" ht="16" thickBot="1">
      <c r="B316" s="237" t="s">
        <v>69</v>
      </c>
      <c r="C316" s="231">
        <v>17.899999999999999</v>
      </c>
      <c r="D316" s="231">
        <v>-99.4</v>
      </c>
      <c r="E316" s="231">
        <v>-100.7</v>
      </c>
      <c r="F316" s="231">
        <v>-85</v>
      </c>
      <c r="G316" s="234">
        <v>63.8</v>
      </c>
      <c r="H316" s="234">
        <v>0</v>
      </c>
      <c r="M316" s="187"/>
    </row>
    <row r="317" spans="2:13" ht="15" customHeight="1">
      <c r="B317" s="765" t="s">
        <v>373</v>
      </c>
      <c r="C317" s="766"/>
      <c r="D317" s="766"/>
      <c r="E317" s="766"/>
      <c r="F317" s="766"/>
      <c r="G317" s="766"/>
      <c r="H317" s="766"/>
      <c r="I317" s="766"/>
      <c r="J317" s="766"/>
      <c r="K317" s="766"/>
      <c r="L317" s="766"/>
      <c r="M317" s="767"/>
    </row>
    <row r="318" spans="2:13" ht="31.5" customHeight="1" thickBot="1">
      <c r="B318" s="753" t="s">
        <v>513</v>
      </c>
      <c r="C318" s="754"/>
      <c r="D318" s="754"/>
      <c r="E318" s="754"/>
      <c r="F318" s="754"/>
      <c r="G318" s="754"/>
      <c r="H318" s="754"/>
      <c r="I318" s="754"/>
      <c r="J318" s="754"/>
      <c r="K318" s="754"/>
      <c r="L318" s="754"/>
      <c r="M318" s="755"/>
    </row>
    <row r="319" spans="2:13" ht="15" thickBot="1">
      <c r="B319" s="185"/>
      <c r="C319" s="241">
        <v>2019</v>
      </c>
      <c r="D319" s="241">
        <v>2020</v>
      </c>
      <c r="E319" s="241">
        <v>2021</v>
      </c>
      <c r="F319" s="186" t="s">
        <v>487</v>
      </c>
      <c r="G319" s="186">
        <v>2030</v>
      </c>
      <c r="H319" s="186" t="s">
        <v>488</v>
      </c>
      <c r="M319" s="187"/>
    </row>
    <row r="320" spans="2:13" ht="15" thickBot="1">
      <c r="B320" s="193" t="s">
        <v>75</v>
      </c>
      <c r="C320" s="192">
        <v>-97.8</v>
      </c>
      <c r="D320" s="192">
        <v>-1042.0999999999999</v>
      </c>
      <c r="E320" s="192">
        <v>-651.6</v>
      </c>
      <c r="F320" s="192">
        <v>-651.6</v>
      </c>
      <c r="G320" s="192">
        <v>488.5</v>
      </c>
      <c r="H320" s="192">
        <v>0</v>
      </c>
      <c r="M320" s="187"/>
    </row>
    <row r="321" spans="2:13" ht="15" thickBot="1">
      <c r="B321" s="193" t="s">
        <v>489</v>
      </c>
      <c r="C321" s="192">
        <v>0</v>
      </c>
      <c r="D321" s="192">
        <v>542.4</v>
      </c>
      <c r="E321" s="192">
        <v>-232.4</v>
      </c>
      <c r="F321" s="192">
        <v>0</v>
      </c>
      <c r="G321" s="192">
        <v>0</v>
      </c>
      <c r="H321" s="192">
        <v>0</v>
      </c>
      <c r="M321" s="187"/>
    </row>
    <row r="322" spans="2:13" ht="15" thickBot="1">
      <c r="B322" s="193" t="s">
        <v>381</v>
      </c>
      <c r="C322" s="192">
        <v>0</v>
      </c>
      <c r="D322" s="192">
        <v>83.4</v>
      </c>
      <c r="E322" s="192">
        <v>-35.700000000000003</v>
      </c>
      <c r="F322" s="192">
        <v>0</v>
      </c>
      <c r="G322" s="192">
        <v>0</v>
      </c>
      <c r="H322" s="192">
        <v>0</v>
      </c>
      <c r="M322" s="187"/>
    </row>
    <row r="323" spans="2:13" ht="15" thickBot="1">
      <c r="B323" s="193" t="s">
        <v>383</v>
      </c>
      <c r="C323" s="192">
        <v>143</v>
      </c>
      <c r="D323" s="192">
        <v>0</v>
      </c>
      <c r="E323" s="192">
        <v>0</v>
      </c>
      <c r="F323" s="192">
        <v>0</v>
      </c>
      <c r="G323" s="192">
        <v>0</v>
      </c>
      <c r="H323" s="192">
        <v>0</v>
      </c>
      <c r="M323" s="187"/>
    </row>
    <row r="324" spans="2:13" ht="15" thickBot="1">
      <c r="B324" s="193" t="s">
        <v>69</v>
      </c>
      <c r="C324" s="195">
        <v>45.2</v>
      </c>
      <c r="D324" s="195">
        <v>-416.3</v>
      </c>
      <c r="E324" s="195">
        <v>-919.7</v>
      </c>
      <c r="F324" s="195">
        <v>-651.6</v>
      </c>
      <c r="G324" s="195">
        <v>488.5</v>
      </c>
      <c r="H324" s="195">
        <v>0</v>
      </c>
      <c r="M324" s="187"/>
    </row>
    <row r="325" spans="2:13" ht="15" customHeight="1">
      <c r="B325" s="765" t="s">
        <v>373</v>
      </c>
      <c r="C325" s="766"/>
      <c r="D325" s="766"/>
      <c r="E325" s="766"/>
      <c r="F325" s="766"/>
      <c r="G325" s="766"/>
      <c r="H325" s="766"/>
      <c r="I325" s="766"/>
      <c r="J325" s="766"/>
      <c r="K325" s="766"/>
      <c r="L325" s="766"/>
      <c r="M325" s="767"/>
    </row>
    <row r="326" spans="2:13" ht="31.5" customHeight="1" thickBot="1">
      <c r="B326" s="753" t="s">
        <v>514</v>
      </c>
      <c r="C326" s="754"/>
      <c r="D326" s="754"/>
      <c r="E326" s="754"/>
      <c r="F326" s="754"/>
      <c r="G326" s="754"/>
      <c r="H326" s="754"/>
      <c r="I326" s="754"/>
      <c r="J326" s="754"/>
      <c r="K326" s="754"/>
      <c r="L326" s="754"/>
      <c r="M326" s="755"/>
    </row>
    <row r="327" spans="2:13" ht="15" thickBot="1">
      <c r="B327" s="249"/>
      <c r="C327" s="250">
        <v>2019</v>
      </c>
      <c r="D327" s="250">
        <v>2020</v>
      </c>
      <c r="E327" s="250">
        <v>2021</v>
      </c>
      <c r="F327" s="251" t="s">
        <v>507</v>
      </c>
      <c r="G327" s="251">
        <v>2029</v>
      </c>
      <c r="H327" s="251">
        <v>2030</v>
      </c>
      <c r="I327" s="251" t="s">
        <v>488</v>
      </c>
      <c r="M327" s="187"/>
    </row>
    <row r="328" spans="2:13" ht="15" thickBot="1">
      <c r="B328" s="252" t="s">
        <v>75</v>
      </c>
      <c r="C328" s="253">
        <v>-114.8</v>
      </c>
      <c r="D328" s="254">
        <v>-1223.3</v>
      </c>
      <c r="E328" s="253">
        <v>-544.79999999999995</v>
      </c>
      <c r="F328" s="253">
        <v>-639</v>
      </c>
      <c r="G328" s="253">
        <v>-639.5</v>
      </c>
      <c r="H328" s="253">
        <v>479.6</v>
      </c>
      <c r="I328" s="253">
        <v>0</v>
      </c>
      <c r="M328" s="187"/>
    </row>
    <row r="329" spans="2:13" ht="15" thickBot="1">
      <c r="B329" s="252" t="s">
        <v>489</v>
      </c>
      <c r="C329" s="253">
        <v>0</v>
      </c>
      <c r="D329" s="253">
        <v>542.4</v>
      </c>
      <c r="E329" s="253">
        <v>-232.4</v>
      </c>
      <c r="F329" s="253">
        <v>0</v>
      </c>
      <c r="G329" s="253">
        <v>0</v>
      </c>
      <c r="H329" s="253">
        <v>0</v>
      </c>
      <c r="I329" s="253">
        <v>0</v>
      </c>
      <c r="M329" s="187"/>
    </row>
    <row r="330" spans="2:13" ht="15" thickBot="1">
      <c r="B330" s="252" t="s">
        <v>381</v>
      </c>
      <c r="C330" s="253">
        <v>0</v>
      </c>
      <c r="D330" s="253">
        <v>83.4</v>
      </c>
      <c r="E330" s="253">
        <v>-35.700000000000003</v>
      </c>
      <c r="F330" s="253">
        <v>0</v>
      </c>
      <c r="G330" s="253">
        <v>0</v>
      </c>
      <c r="H330" s="253">
        <v>0</v>
      </c>
      <c r="I330" s="253">
        <v>0</v>
      </c>
      <c r="M330" s="187"/>
    </row>
    <row r="331" spans="2:13" ht="15" thickBot="1">
      <c r="B331" s="252" t="s">
        <v>383</v>
      </c>
      <c r="C331" s="253">
        <v>143</v>
      </c>
      <c r="D331" s="253">
        <v>0</v>
      </c>
      <c r="E331" s="253">
        <v>0</v>
      </c>
      <c r="F331" s="253">
        <v>0</v>
      </c>
      <c r="G331" s="253">
        <v>0</v>
      </c>
      <c r="H331" s="253">
        <v>0</v>
      </c>
      <c r="I331" s="253">
        <v>0</v>
      </c>
      <c r="M331" s="187"/>
    </row>
    <row r="332" spans="2:13" ht="15" thickBot="1">
      <c r="B332" s="252" t="s">
        <v>69</v>
      </c>
      <c r="C332" s="255">
        <v>28.2</v>
      </c>
      <c r="D332" s="255">
        <v>-597.5</v>
      </c>
      <c r="E332" s="255">
        <v>-812.9</v>
      </c>
      <c r="F332" s="255">
        <v>-639</v>
      </c>
      <c r="G332" s="255">
        <v>-639.5</v>
      </c>
      <c r="H332" s="256">
        <v>479.6</v>
      </c>
      <c r="I332" s="256">
        <v>0</v>
      </c>
      <c r="M332" s="187"/>
    </row>
    <row r="333" spans="2:13" ht="15" customHeight="1">
      <c r="B333" s="765" t="s">
        <v>373</v>
      </c>
      <c r="C333" s="766"/>
      <c r="D333" s="766"/>
      <c r="E333" s="766"/>
      <c r="F333" s="766"/>
      <c r="G333" s="766"/>
      <c r="H333" s="766"/>
      <c r="I333" s="766"/>
      <c r="J333" s="766"/>
      <c r="K333" s="766"/>
      <c r="L333" s="766"/>
      <c r="M333" s="767"/>
    </row>
    <row r="334" spans="2:13" ht="15" thickBot="1">
      <c r="B334" s="1251"/>
      <c r="C334" s="1252"/>
      <c r="D334" s="1252"/>
      <c r="E334" s="1252"/>
      <c r="F334" s="1252"/>
      <c r="G334" s="1252"/>
      <c r="H334" s="1252"/>
      <c r="I334" s="1252"/>
      <c r="J334" s="1252"/>
      <c r="K334" s="1252"/>
      <c r="L334" s="1252"/>
      <c r="M334" s="1253"/>
    </row>
    <row r="335" spans="2:13" ht="15.75" customHeight="1">
      <c r="B335" s="759" t="s">
        <v>515</v>
      </c>
      <c r="C335" s="760"/>
      <c r="D335" s="760"/>
      <c r="E335" s="760"/>
      <c r="F335" s="760"/>
      <c r="G335" s="760"/>
      <c r="H335" s="760"/>
      <c r="I335" s="760"/>
      <c r="J335" s="760"/>
      <c r="K335" s="760"/>
      <c r="L335" s="760"/>
      <c r="M335" s="761"/>
    </row>
    <row r="336" spans="2:13" ht="15.75" customHeight="1">
      <c r="B336" s="741" t="s">
        <v>516</v>
      </c>
      <c r="C336" s="742"/>
      <c r="D336" s="742"/>
      <c r="E336" s="742"/>
      <c r="F336" s="742"/>
      <c r="G336" s="742"/>
      <c r="H336" s="742"/>
      <c r="I336" s="742"/>
      <c r="J336" s="742"/>
      <c r="K336" s="742"/>
      <c r="L336" s="742"/>
      <c r="M336" s="743"/>
    </row>
    <row r="337" spans="2:13" ht="47.25" customHeight="1">
      <c r="B337" s="753" t="s">
        <v>517</v>
      </c>
      <c r="C337" s="754"/>
      <c r="D337" s="754"/>
      <c r="E337" s="754"/>
      <c r="F337" s="754"/>
      <c r="G337" s="754"/>
      <c r="H337" s="754"/>
      <c r="I337" s="754"/>
      <c r="J337" s="754"/>
      <c r="K337" s="754"/>
      <c r="L337" s="754"/>
      <c r="M337" s="755"/>
    </row>
    <row r="338" spans="2:13" ht="31.5" customHeight="1">
      <c r="B338" s="753" t="s">
        <v>518</v>
      </c>
      <c r="C338" s="754"/>
      <c r="D338" s="754"/>
      <c r="E338" s="754"/>
      <c r="F338" s="754"/>
      <c r="G338" s="754"/>
      <c r="H338" s="754"/>
      <c r="I338" s="754"/>
      <c r="J338" s="754"/>
      <c r="K338" s="754"/>
      <c r="L338" s="754"/>
      <c r="M338" s="755"/>
    </row>
    <row r="339" spans="2:13" ht="15.75" customHeight="1">
      <c r="B339" s="753" t="s">
        <v>519</v>
      </c>
      <c r="C339" s="754"/>
      <c r="D339" s="754"/>
      <c r="E339" s="754"/>
      <c r="F339" s="754"/>
      <c r="G339" s="754"/>
      <c r="H339" s="754"/>
      <c r="I339" s="754"/>
      <c r="J339" s="754"/>
      <c r="K339" s="754"/>
      <c r="L339" s="754"/>
      <c r="M339" s="755"/>
    </row>
    <row r="340" spans="2:13" ht="31.5" customHeight="1">
      <c r="B340" s="753" t="s">
        <v>520</v>
      </c>
      <c r="C340" s="754"/>
      <c r="D340" s="754"/>
      <c r="E340" s="754"/>
      <c r="F340" s="754"/>
      <c r="G340" s="754"/>
      <c r="H340" s="754"/>
      <c r="I340" s="754"/>
      <c r="J340" s="754"/>
      <c r="K340" s="754"/>
      <c r="L340" s="754"/>
      <c r="M340" s="755"/>
    </row>
    <row r="341" spans="2:13" ht="94.5" customHeight="1">
      <c r="B341" s="753" t="s">
        <v>521</v>
      </c>
      <c r="C341" s="754"/>
      <c r="D341" s="754"/>
      <c r="E341" s="754"/>
      <c r="F341" s="754"/>
      <c r="G341" s="754"/>
      <c r="H341" s="754"/>
      <c r="I341" s="754"/>
      <c r="J341" s="754"/>
      <c r="K341" s="754"/>
      <c r="L341" s="754"/>
      <c r="M341" s="755"/>
    </row>
    <row r="342" spans="2:13" ht="78.75" customHeight="1">
      <c r="B342" s="753" t="s">
        <v>522</v>
      </c>
      <c r="C342" s="754"/>
      <c r="D342" s="754"/>
      <c r="E342" s="754"/>
      <c r="F342" s="754"/>
      <c r="G342" s="754"/>
      <c r="H342" s="754"/>
      <c r="I342" s="754"/>
      <c r="J342" s="754"/>
      <c r="K342" s="754"/>
      <c r="L342" s="754"/>
      <c r="M342" s="755"/>
    </row>
    <row r="343" spans="2:13" ht="78.75" customHeight="1">
      <c r="B343" s="753" t="s">
        <v>523</v>
      </c>
      <c r="C343" s="754"/>
      <c r="D343" s="754"/>
      <c r="E343" s="754"/>
      <c r="F343" s="754"/>
      <c r="G343" s="754"/>
      <c r="H343" s="754"/>
      <c r="I343" s="754"/>
      <c r="J343" s="754"/>
      <c r="K343" s="754"/>
      <c r="L343" s="754"/>
      <c r="M343" s="755"/>
    </row>
    <row r="344" spans="2:13" ht="16">
      <c r="B344" s="753"/>
      <c r="C344" s="754"/>
      <c r="D344" s="754"/>
      <c r="E344" s="754"/>
      <c r="F344" s="754"/>
      <c r="G344" s="754"/>
      <c r="H344" s="754"/>
      <c r="I344" s="754"/>
      <c r="J344" s="754"/>
      <c r="K344" s="754"/>
      <c r="L344" s="754"/>
      <c r="M344" s="755"/>
    </row>
    <row r="345" spans="2:13" ht="15.75" customHeight="1">
      <c r="B345" s="753" t="s">
        <v>524</v>
      </c>
      <c r="C345" s="754"/>
      <c r="D345" s="754"/>
      <c r="E345" s="754"/>
      <c r="F345" s="754"/>
      <c r="G345" s="754"/>
      <c r="H345" s="754"/>
      <c r="I345" s="754"/>
      <c r="J345" s="754"/>
      <c r="K345" s="754"/>
      <c r="L345" s="754"/>
      <c r="M345" s="755"/>
    </row>
    <row r="346" spans="2:13" ht="16">
      <c r="B346" s="753"/>
      <c r="C346" s="754"/>
      <c r="D346" s="754"/>
      <c r="E346" s="754"/>
      <c r="F346" s="754"/>
      <c r="G346" s="754"/>
      <c r="H346" s="754"/>
      <c r="I346" s="754"/>
      <c r="J346" s="754"/>
      <c r="K346" s="754"/>
      <c r="L346" s="754"/>
      <c r="M346" s="755"/>
    </row>
    <row r="347" spans="2:13" ht="17" thickBot="1">
      <c r="B347" s="753" t="s">
        <v>355</v>
      </c>
      <c r="C347" s="754"/>
      <c r="D347" s="754"/>
      <c r="E347" s="754"/>
      <c r="F347" s="754"/>
      <c r="G347" s="754"/>
      <c r="H347" s="754"/>
      <c r="I347" s="754"/>
      <c r="J347" s="754"/>
      <c r="K347" s="754"/>
      <c r="L347" s="754"/>
      <c r="M347" s="755"/>
    </row>
    <row r="348" spans="2:13" ht="14" thickBot="1">
      <c r="B348" s="257"/>
      <c r="C348" s="258">
        <v>2019</v>
      </c>
      <c r="D348" s="258">
        <v>2020</v>
      </c>
      <c r="E348" s="258">
        <v>2021</v>
      </c>
      <c r="F348" s="258" t="s">
        <v>487</v>
      </c>
      <c r="G348" s="258">
        <v>2030</v>
      </c>
      <c r="H348" s="258">
        <v>2031</v>
      </c>
      <c r="M348" s="187"/>
    </row>
    <row r="349" spans="2:13" ht="15" thickBot="1">
      <c r="B349" s="259" t="s">
        <v>75</v>
      </c>
      <c r="C349" s="260">
        <v>-6.5</v>
      </c>
      <c r="D349" s="260">
        <v>-69.099999999999994</v>
      </c>
      <c r="E349" s="260">
        <v>-43.2</v>
      </c>
      <c r="F349" s="260">
        <v>-43.2</v>
      </c>
      <c r="G349" s="260">
        <v>32.4</v>
      </c>
      <c r="H349" s="260">
        <v>0</v>
      </c>
      <c r="M349" s="187"/>
    </row>
    <row r="350" spans="2:13" ht="15" thickBot="1">
      <c r="B350" s="259" t="s">
        <v>489</v>
      </c>
      <c r="C350" s="260">
        <v>0</v>
      </c>
      <c r="D350" s="260">
        <v>62</v>
      </c>
      <c r="E350" s="260">
        <v>-26.6</v>
      </c>
      <c r="F350" s="260">
        <v>0</v>
      </c>
      <c r="G350" s="260">
        <v>0</v>
      </c>
      <c r="H350" s="260">
        <v>0</v>
      </c>
      <c r="M350" s="187"/>
    </row>
    <row r="351" spans="2:13" ht="15" thickBot="1">
      <c r="B351" s="259" t="s">
        <v>381</v>
      </c>
      <c r="C351" s="260">
        <v>0</v>
      </c>
      <c r="D351" s="260">
        <v>9.5</v>
      </c>
      <c r="E351" s="260">
        <v>-4.0999999999999996</v>
      </c>
      <c r="F351" s="260">
        <v>0</v>
      </c>
      <c r="G351" s="260">
        <v>0</v>
      </c>
      <c r="H351" s="260">
        <v>0</v>
      </c>
      <c r="M351" s="187"/>
    </row>
    <row r="352" spans="2:13" ht="15" thickBot="1">
      <c r="B352" s="259" t="s">
        <v>383</v>
      </c>
      <c r="C352" s="260">
        <v>13.6</v>
      </c>
      <c r="D352" s="260">
        <v>0</v>
      </c>
      <c r="E352" s="260">
        <v>0</v>
      </c>
      <c r="F352" s="260">
        <v>0</v>
      </c>
      <c r="G352" s="260">
        <v>0</v>
      </c>
      <c r="H352" s="260">
        <v>0</v>
      </c>
      <c r="M352" s="187"/>
    </row>
    <row r="353" spans="2:13" ht="15" thickBot="1">
      <c r="B353" s="259" t="s">
        <v>69</v>
      </c>
      <c r="C353" s="261">
        <v>7.1</v>
      </c>
      <c r="D353" s="261">
        <v>2.4</v>
      </c>
      <c r="E353" s="261">
        <v>-73.900000000000006</v>
      </c>
      <c r="F353" s="261">
        <v>-43.2</v>
      </c>
      <c r="G353" s="261">
        <v>32.4</v>
      </c>
      <c r="H353" s="261">
        <v>0</v>
      </c>
      <c r="I353" s="246"/>
      <c r="J353" s="246"/>
      <c r="K353" s="246"/>
      <c r="L353" s="246"/>
      <c r="M353" s="247"/>
    </row>
    <row r="354" spans="2:13" ht="16">
      <c r="B354" s="759"/>
      <c r="C354" s="760"/>
      <c r="D354" s="760"/>
      <c r="E354" s="760"/>
      <c r="F354" s="760"/>
      <c r="G354" s="760"/>
      <c r="H354" s="760"/>
      <c r="I354" s="760"/>
      <c r="J354" s="760"/>
      <c r="K354" s="760"/>
      <c r="L354" s="760"/>
      <c r="M354" s="761"/>
    </row>
    <row r="355" spans="2:13" ht="15.75" customHeight="1">
      <c r="B355" s="741" t="s">
        <v>525</v>
      </c>
      <c r="C355" s="742"/>
      <c r="D355" s="742"/>
      <c r="E355" s="742"/>
      <c r="F355" s="742"/>
      <c r="G355" s="742"/>
      <c r="H355" s="742"/>
      <c r="I355" s="742"/>
      <c r="J355" s="742"/>
      <c r="K355" s="742"/>
      <c r="L355" s="742"/>
      <c r="M355" s="743"/>
    </row>
    <row r="356" spans="2:13" ht="15.75" customHeight="1">
      <c r="B356" s="741" t="s">
        <v>526</v>
      </c>
      <c r="C356" s="742"/>
      <c r="D356" s="742"/>
      <c r="E356" s="742"/>
      <c r="F356" s="742"/>
      <c r="G356" s="742"/>
      <c r="H356" s="742"/>
      <c r="I356" s="742"/>
      <c r="J356" s="742"/>
      <c r="K356" s="742"/>
      <c r="L356" s="742"/>
      <c r="M356" s="743"/>
    </row>
    <row r="357" spans="2:13" ht="47.25" customHeight="1">
      <c r="B357" s="750" t="s">
        <v>527</v>
      </c>
      <c r="C357" s="751"/>
      <c r="D357" s="751"/>
      <c r="E357" s="751"/>
      <c r="F357" s="751"/>
      <c r="G357" s="751"/>
      <c r="H357" s="751"/>
      <c r="I357" s="751"/>
      <c r="J357" s="751"/>
      <c r="K357" s="751"/>
      <c r="L357" s="751"/>
      <c r="M357" s="752"/>
    </row>
    <row r="358" spans="2:13" ht="78.75" customHeight="1">
      <c r="B358" s="750" t="s">
        <v>528</v>
      </c>
      <c r="C358" s="751"/>
      <c r="D358" s="751"/>
      <c r="E358" s="751"/>
      <c r="F358" s="751"/>
      <c r="G358" s="751"/>
      <c r="H358" s="751"/>
      <c r="I358" s="751"/>
      <c r="J358" s="751"/>
      <c r="K358" s="751"/>
      <c r="L358" s="751"/>
      <c r="M358" s="752"/>
    </row>
    <row r="359" spans="2:13" ht="31.5" customHeight="1">
      <c r="B359" s="750" t="s">
        <v>529</v>
      </c>
      <c r="C359" s="751"/>
      <c r="D359" s="751"/>
      <c r="E359" s="751"/>
      <c r="F359" s="751"/>
      <c r="G359" s="751"/>
      <c r="H359" s="751"/>
      <c r="I359" s="751"/>
      <c r="J359" s="751"/>
      <c r="K359" s="751"/>
      <c r="L359" s="751"/>
      <c r="M359" s="752"/>
    </row>
    <row r="360" spans="2:13" ht="47.25" customHeight="1">
      <c r="B360" s="750" t="s">
        <v>530</v>
      </c>
      <c r="C360" s="751"/>
      <c r="D360" s="751"/>
      <c r="E360" s="751"/>
      <c r="F360" s="751"/>
      <c r="G360" s="751"/>
      <c r="H360" s="751"/>
      <c r="I360" s="751"/>
      <c r="J360" s="751"/>
      <c r="K360" s="751"/>
      <c r="L360" s="751"/>
      <c r="M360" s="752"/>
    </row>
    <row r="361" spans="2:13" ht="16">
      <c r="B361" s="750"/>
      <c r="C361" s="751"/>
      <c r="D361" s="751"/>
      <c r="E361" s="751"/>
      <c r="F361" s="751"/>
      <c r="G361" s="751"/>
      <c r="H361" s="751"/>
      <c r="I361" s="751"/>
      <c r="J361" s="751"/>
      <c r="K361" s="751"/>
      <c r="L361" s="751"/>
      <c r="M361" s="752"/>
    </row>
    <row r="362" spans="2:13" ht="17" thickBot="1">
      <c r="B362" s="1248" t="s">
        <v>355</v>
      </c>
      <c r="C362" s="1249"/>
      <c r="D362" s="1249"/>
      <c r="E362" s="1249"/>
      <c r="F362" s="1249"/>
      <c r="G362" s="1249"/>
      <c r="H362" s="1249"/>
      <c r="I362" s="1249"/>
      <c r="J362" s="1249"/>
      <c r="K362" s="1249"/>
      <c r="L362" s="1249"/>
      <c r="M362" s="1250"/>
    </row>
    <row r="363" spans="2:13" ht="15" thickBot="1">
      <c r="B363" s="262" t="s">
        <v>451</v>
      </c>
      <c r="C363" s="263">
        <v>2019</v>
      </c>
      <c r="D363" s="263">
        <v>2020</v>
      </c>
      <c r="E363" s="263" t="s">
        <v>531</v>
      </c>
      <c r="M363" s="187"/>
    </row>
    <row r="364" spans="2:13" ht="15" thickBot="1">
      <c r="B364" s="264" t="s">
        <v>532</v>
      </c>
      <c r="C364" s="265">
        <v>300</v>
      </c>
      <c r="D364" s="265">
        <v>300</v>
      </c>
      <c r="E364" s="265">
        <v>0</v>
      </c>
      <c r="M364" s="187"/>
    </row>
    <row r="365" spans="2:13" ht="17" thickBot="1">
      <c r="B365" s="775" t="s">
        <v>355</v>
      </c>
      <c r="C365" s="776"/>
      <c r="D365" s="776"/>
      <c r="E365" s="776"/>
      <c r="F365" s="776"/>
      <c r="G365" s="776"/>
      <c r="H365" s="776"/>
      <c r="I365" s="776"/>
      <c r="J365" s="776"/>
      <c r="K365" s="776"/>
      <c r="L365" s="776"/>
      <c r="M365" s="777"/>
    </row>
    <row r="366" spans="2:13" ht="15" thickBot="1">
      <c r="B366" s="262" t="s">
        <v>454</v>
      </c>
      <c r="C366" s="266">
        <v>2019</v>
      </c>
      <c r="D366" s="263">
        <v>2020</v>
      </c>
      <c r="E366" s="263">
        <v>2021</v>
      </c>
      <c r="F366" s="263" t="s">
        <v>533</v>
      </c>
      <c r="M366" s="187"/>
    </row>
    <row r="367" spans="2:13" ht="15" thickBot="1">
      <c r="B367" s="264" t="s">
        <v>532</v>
      </c>
      <c r="C367" s="267">
        <v>0</v>
      </c>
      <c r="D367" s="265">
        <v>300</v>
      </c>
      <c r="E367" s="265">
        <v>300</v>
      </c>
      <c r="F367" s="265">
        <v>0</v>
      </c>
      <c r="G367" s="246"/>
      <c r="H367" s="246"/>
      <c r="I367" s="246"/>
      <c r="J367" s="246"/>
      <c r="K367" s="246"/>
      <c r="L367" s="246"/>
      <c r="M367" s="247"/>
    </row>
    <row r="368" spans="2:13" ht="16">
      <c r="B368" s="759"/>
      <c r="C368" s="760"/>
      <c r="D368" s="760"/>
      <c r="E368" s="760"/>
      <c r="F368" s="760"/>
      <c r="G368" s="760"/>
      <c r="H368" s="760"/>
      <c r="I368" s="760"/>
      <c r="J368" s="760"/>
      <c r="K368" s="760"/>
      <c r="L368" s="760"/>
      <c r="M368" s="761"/>
    </row>
    <row r="369" spans="2:13" ht="15.75" customHeight="1">
      <c r="B369" s="741" t="s">
        <v>534</v>
      </c>
      <c r="C369" s="742"/>
      <c r="D369" s="742"/>
      <c r="E369" s="742"/>
      <c r="F369" s="742"/>
      <c r="G369" s="742"/>
      <c r="H369" s="742"/>
      <c r="I369" s="742"/>
      <c r="J369" s="742"/>
      <c r="K369" s="742"/>
      <c r="L369" s="742"/>
      <c r="M369" s="743"/>
    </row>
    <row r="370" spans="2:13" ht="15.75" customHeight="1">
      <c r="B370" s="741" t="s">
        <v>535</v>
      </c>
      <c r="C370" s="742"/>
      <c r="D370" s="742"/>
      <c r="E370" s="742"/>
      <c r="F370" s="742"/>
      <c r="G370" s="742"/>
      <c r="H370" s="742"/>
      <c r="I370" s="742"/>
      <c r="J370" s="742"/>
      <c r="K370" s="742"/>
      <c r="L370" s="742"/>
      <c r="M370" s="743"/>
    </row>
    <row r="371" spans="2:13" ht="94.5" customHeight="1" thickBot="1">
      <c r="B371" s="787" t="s">
        <v>536</v>
      </c>
      <c r="C371" s="788"/>
      <c r="D371" s="788"/>
      <c r="E371" s="788"/>
      <c r="F371" s="788"/>
      <c r="G371" s="788"/>
      <c r="H371" s="788"/>
      <c r="I371" s="788"/>
      <c r="J371" s="788"/>
      <c r="K371" s="788"/>
      <c r="L371" s="788"/>
      <c r="M371" s="789"/>
    </row>
    <row r="372" spans="2:13" ht="16">
      <c r="B372" s="759"/>
      <c r="C372" s="760"/>
      <c r="D372" s="760"/>
      <c r="E372" s="760"/>
      <c r="F372" s="760"/>
      <c r="G372" s="760"/>
      <c r="H372" s="760"/>
      <c r="I372" s="760"/>
      <c r="J372" s="760"/>
      <c r="K372" s="760"/>
      <c r="L372" s="760"/>
      <c r="M372" s="761"/>
    </row>
    <row r="373" spans="2:13" ht="15.75" customHeight="1">
      <c r="B373" s="741" t="s">
        <v>537</v>
      </c>
      <c r="C373" s="742"/>
      <c r="D373" s="742"/>
      <c r="E373" s="742"/>
      <c r="F373" s="742"/>
      <c r="G373" s="742"/>
      <c r="H373" s="742"/>
      <c r="I373" s="742"/>
      <c r="J373" s="742"/>
      <c r="K373" s="742"/>
      <c r="L373" s="742"/>
      <c r="M373" s="743"/>
    </row>
    <row r="374" spans="2:13" ht="15.75" customHeight="1">
      <c r="B374" s="741" t="s">
        <v>538</v>
      </c>
      <c r="C374" s="742"/>
      <c r="D374" s="742"/>
      <c r="E374" s="742"/>
      <c r="F374" s="742"/>
      <c r="G374" s="742"/>
      <c r="H374" s="742"/>
      <c r="I374" s="742"/>
      <c r="J374" s="742"/>
      <c r="K374" s="742"/>
      <c r="L374" s="742"/>
      <c r="M374" s="743"/>
    </row>
    <row r="375" spans="2:13" ht="17" thickBot="1">
      <c r="B375" s="762"/>
      <c r="C375" s="763"/>
      <c r="D375" s="763"/>
      <c r="E375" s="763"/>
      <c r="F375" s="763"/>
      <c r="G375" s="763"/>
      <c r="H375" s="763"/>
      <c r="I375" s="763"/>
      <c r="J375" s="763"/>
      <c r="K375" s="763"/>
      <c r="L375" s="763"/>
      <c r="M375" s="764"/>
    </row>
    <row r="376" spans="2:13" ht="15.75" customHeight="1">
      <c r="B376" s="759" t="s">
        <v>539</v>
      </c>
      <c r="C376" s="760"/>
      <c r="D376" s="760"/>
      <c r="E376" s="760"/>
      <c r="F376" s="760"/>
      <c r="G376" s="760"/>
      <c r="H376" s="760"/>
      <c r="I376" s="760"/>
      <c r="J376" s="760"/>
      <c r="K376" s="760"/>
      <c r="L376" s="760"/>
      <c r="M376" s="761"/>
    </row>
    <row r="377" spans="2:13" ht="15.75" customHeight="1">
      <c r="B377" s="741" t="s">
        <v>540</v>
      </c>
      <c r="C377" s="742"/>
      <c r="D377" s="742"/>
      <c r="E377" s="742"/>
      <c r="F377" s="742"/>
      <c r="G377" s="742"/>
      <c r="H377" s="742"/>
      <c r="I377" s="742"/>
      <c r="J377" s="742"/>
      <c r="K377" s="742"/>
      <c r="L377" s="742"/>
      <c r="M377" s="743"/>
    </row>
    <row r="378" spans="2:13" ht="173.25" customHeight="1">
      <c r="B378" s="744" t="s">
        <v>541</v>
      </c>
      <c r="C378" s="745"/>
      <c r="D378" s="745"/>
      <c r="E378" s="745"/>
      <c r="F378" s="745"/>
      <c r="G378" s="745"/>
      <c r="H378" s="745"/>
      <c r="I378" s="745"/>
      <c r="J378" s="745"/>
      <c r="K378" s="745"/>
      <c r="L378" s="745"/>
      <c r="M378" s="746"/>
    </row>
    <row r="379" spans="2:13" ht="47.25" customHeight="1">
      <c r="B379" s="744" t="s">
        <v>542</v>
      </c>
      <c r="C379" s="745"/>
      <c r="D379" s="745"/>
      <c r="E379" s="745"/>
      <c r="F379" s="745"/>
      <c r="G379" s="745"/>
      <c r="H379" s="745"/>
      <c r="I379" s="745"/>
      <c r="J379" s="745"/>
      <c r="K379" s="745"/>
      <c r="L379" s="745"/>
      <c r="M379" s="746"/>
    </row>
    <row r="380" spans="2:13" ht="16">
      <c r="B380" s="744"/>
      <c r="C380" s="745"/>
      <c r="D380" s="745"/>
      <c r="E380" s="745"/>
      <c r="F380" s="745"/>
      <c r="G380" s="745"/>
      <c r="H380" s="745"/>
      <c r="I380" s="745"/>
      <c r="J380" s="745"/>
      <c r="K380" s="745"/>
      <c r="L380" s="745"/>
      <c r="M380" s="746"/>
    </row>
    <row r="381" spans="2:13" ht="17" thickBot="1">
      <c r="B381" s="1245" t="s">
        <v>1643</v>
      </c>
      <c r="C381" s="1246"/>
      <c r="D381" s="1246"/>
      <c r="E381" s="1246"/>
      <c r="F381" s="1246"/>
      <c r="G381" s="1246"/>
      <c r="H381" s="1246"/>
      <c r="I381" s="1246"/>
      <c r="J381" s="1246"/>
      <c r="K381" s="1246"/>
      <c r="L381" s="1246"/>
      <c r="M381" s="1247"/>
    </row>
    <row r="382" spans="2:13" ht="15.75" customHeight="1">
      <c r="B382" s="759" t="s">
        <v>543</v>
      </c>
      <c r="C382" s="760"/>
      <c r="D382" s="760"/>
      <c r="E382" s="760"/>
      <c r="F382" s="760"/>
      <c r="G382" s="760"/>
      <c r="H382" s="760"/>
      <c r="I382" s="760"/>
      <c r="J382" s="760"/>
      <c r="K382" s="760"/>
      <c r="L382" s="760"/>
      <c r="M382" s="761"/>
    </row>
    <row r="383" spans="2:13" ht="15.75" customHeight="1">
      <c r="B383" s="741" t="s">
        <v>544</v>
      </c>
      <c r="C383" s="742"/>
      <c r="D383" s="742"/>
      <c r="E383" s="742"/>
      <c r="F383" s="742"/>
      <c r="G383" s="742"/>
      <c r="H383" s="742"/>
      <c r="I383" s="742"/>
      <c r="J383" s="742"/>
      <c r="K383" s="742"/>
      <c r="L383" s="742"/>
      <c r="M383" s="743"/>
    </row>
    <row r="384" spans="2:13" ht="94.5" customHeight="1">
      <c r="B384" s="744" t="s">
        <v>545</v>
      </c>
      <c r="C384" s="745"/>
      <c r="D384" s="745"/>
      <c r="E384" s="745"/>
      <c r="F384" s="745"/>
      <c r="G384" s="745"/>
      <c r="H384" s="745"/>
      <c r="I384" s="745"/>
      <c r="J384" s="745"/>
      <c r="K384" s="745"/>
      <c r="L384" s="745"/>
      <c r="M384" s="746"/>
    </row>
    <row r="385" spans="2:13" ht="63" customHeight="1">
      <c r="B385" s="744" t="s">
        <v>546</v>
      </c>
      <c r="C385" s="745"/>
      <c r="D385" s="745"/>
      <c r="E385" s="745"/>
      <c r="F385" s="745"/>
      <c r="G385" s="745"/>
      <c r="H385" s="745"/>
      <c r="I385" s="745"/>
      <c r="J385" s="745"/>
      <c r="K385" s="745"/>
      <c r="L385" s="745"/>
      <c r="M385" s="746"/>
    </row>
    <row r="386" spans="2:13" ht="78.75" customHeight="1">
      <c r="B386" s="744" t="s">
        <v>547</v>
      </c>
      <c r="C386" s="745"/>
      <c r="D386" s="745"/>
      <c r="E386" s="745"/>
      <c r="F386" s="745"/>
      <c r="G386" s="745"/>
      <c r="H386" s="745"/>
      <c r="I386" s="745"/>
      <c r="J386" s="745"/>
      <c r="K386" s="745"/>
      <c r="L386" s="745"/>
      <c r="M386" s="746"/>
    </row>
    <row r="387" spans="2:13" ht="78.75" customHeight="1">
      <c r="B387" s="744" t="s">
        <v>548</v>
      </c>
      <c r="C387" s="745"/>
      <c r="D387" s="745"/>
      <c r="E387" s="745"/>
      <c r="F387" s="745"/>
      <c r="G387" s="745"/>
      <c r="H387" s="745"/>
      <c r="I387" s="745"/>
      <c r="J387" s="745"/>
      <c r="K387" s="745"/>
      <c r="L387" s="745"/>
      <c r="M387" s="746"/>
    </row>
    <row r="388" spans="2:13" ht="15" thickBot="1">
      <c r="B388" s="1242"/>
      <c r="C388" s="1243"/>
      <c r="D388" s="1243"/>
      <c r="E388" s="1243"/>
      <c r="F388" s="1243"/>
      <c r="G388" s="1243"/>
      <c r="H388" s="1243"/>
      <c r="I388" s="1243"/>
      <c r="J388" s="1243"/>
      <c r="K388" s="1243"/>
      <c r="L388" s="1243"/>
      <c r="M388" s="1244"/>
    </row>
    <row r="389" spans="2:13" ht="15.75" customHeight="1">
      <c r="B389" s="759" t="s">
        <v>549</v>
      </c>
      <c r="C389" s="760"/>
      <c r="D389" s="760"/>
      <c r="E389" s="760"/>
      <c r="F389" s="760"/>
      <c r="G389" s="760"/>
      <c r="H389" s="760"/>
      <c r="I389" s="760"/>
      <c r="J389" s="760"/>
      <c r="K389" s="760"/>
      <c r="L389" s="760"/>
      <c r="M389" s="761"/>
    </row>
    <row r="390" spans="2:13" ht="15.75" customHeight="1">
      <c r="B390" s="741" t="s">
        <v>550</v>
      </c>
      <c r="C390" s="742"/>
      <c r="D390" s="742"/>
      <c r="E390" s="742"/>
      <c r="F390" s="742"/>
      <c r="G390" s="742"/>
      <c r="H390" s="742"/>
      <c r="I390" s="742"/>
      <c r="J390" s="742"/>
      <c r="K390" s="742"/>
      <c r="L390" s="742"/>
      <c r="M390" s="743"/>
    </row>
    <row r="391" spans="2:13" ht="78.75" customHeight="1">
      <c r="B391" s="1236" t="s">
        <v>551</v>
      </c>
      <c r="C391" s="1237"/>
      <c r="D391" s="1237"/>
      <c r="E391" s="1237"/>
      <c r="F391" s="1237"/>
      <c r="G391" s="1237"/>
      <c r="H391" s="1237"/>
      <c r="I391" s="1237"/>
      <c r="J391" s="1237"/>
      <c r="K391" s="1237"/>
      <c r="L391" s="1237"/>
      <c r="M391" s="1238"/>
    </row>
    <row r="392" spans="2:13" ht="94.5" customHeight="1">
      <c r="B392" s="1239" t="s">
        <v>552</v>
      </c>
      <c r="C392" s="1240"/>
      <c r="D392" s="1240"/>
      <c r="E392" s="1240"/>
      <c r="F392" s="1240"/>
      <c r="G392" s="1240"/>
      <c r="H392" s="1240"/>
      <c r="I392" s="1240"/>
      <c r="J392" s="1240"/>
      <c r="K392" s="1240"/>
      <c r="L392" s="1240"/>
      <c r="M392" s="1241"/>
    </row>
    <row r="393" spans="2:13" ht="15.75" customHeight="1">
      <c r="B393" s="843" t="s">
        <v>553</v>
      </c>
      <c r="C393" s="844"/>
      <c r="D393" s="844"/>
      <c r="E393" s="844"/>
      <c r="F393" s="844"/>
      <c r="G393" s="844"/>
      <c r="H393" s="844"/>
      <c r="I393" s="844"/>
      <c r="J393" s="844"/>
      <c r="K393" s="844"/>
      <c r="L393" s="844"/>
      <c r="M393" s="845"/>
    </row>
    <row r="394" spans="2:13" ht="15.75" customHeight="1">
      <c r="B394" s="843" t="s">
        <v>554</v>
      </c>
      <c r="C394" s="844"/>
      <c r="D394" s="844"/>
      <c r="E394" s="844"/>
      <c r="F394" s="844"/>
      <c r="G394" s="844"/>
      <c r="H394" s="844"/>
      <c r="I394" s="844"/>
      <c r="J394" s="844"/>
      <c r="K394" s="844"/>
      <c r="L394" s="844"/>
      <c r="M394" s="845"/>
    </row>
    <row r="395" spans="2:13" ht="31.5" customHeight="1">
      <c r="B395" s="843" t="s">
        <v>555</v>
      </c>
      <c r="C395" s="844"/>
      <c r="D395" s="844"/>
      <c r="E395" s="844"/>
      <c r="F395" s="844"/>
      <c r="G395" s="844"/>
      <c r="H395" s="844"/>
      <c r="I395" s="844"/>
      <c r="J395" s="844"/>
      <c r="K395" s="844"/>
      <c r="L395" s="844"/>
      <c r="M395" s="845"/>
    </row>
    <row r="396" spans="2:13" ht="17" thickBot="1">
      <c r="B396" s="787"/>
      <c r="C396" s="788"/>
      <c r="D396" s="788"/>
      <c r="E396" s="788"/>
      <c r="F396" s="788"/>
      <c r="G396" s="788"/>
      <c r="H396" s="788"/>
      <c r="I396" s="788"/>
      <c r="J396" s="788"/>
      <c r="K396" s="788"/>
      <c r="L396" s="788"/>
      <c r="M396" s="789"/>
    </row>
    <row r="397" spans="2:13" ht="17" thickBot="1">
      <c r="B397" s="1233"/>
      <c r="C397" s="1234"/>
      <c r="D397" s="1234"/>
      <c r="E397" s="1234"/>
      <c r="F397" s="1234"/>
      <c r="G397" s="1234"/>
      <c r="H397" s="1234"/>
      <c r="I397" s="1234"/>
      <c r="J397" s="1234"/>
      <c r="K397" s="1234"/>
      <c r="L397" s="1234"/>
      <c r="M397" s="1235"/>
    </row>
    <row r="398" spans="2:13" ht="15.75" customHeight="1">
      <c r="B398" s="759" t="s">
        <v>556</v>
      </c>
      <c r="C398" s="760"/>
      <c r="D398" s="760"/>
      <c r="E398" s="760"/>
      <c r="F398" s="760"/>
      <c r="G398" s="760"/>
      <c r="H398" s="760"/>
      <c r="I398" s="760"/>
      <c r="J398" s="760"/>
      <c r="K398" s="760"/>
      <c r="L398" s="760"/>
      <c r="M398" s="761"/>
    </row>
    <row r="399" spans="2:13" ht="15.75" customHeight="1">
      <c r="B399" s="741" t="s">
        <v>557</v>
      </c>
      <c r="C399" s="742"/>
      <c r="D399" s="742"/>
      <c r="E399" s="742"/>
      <c r="F399" s="742"/>
      <c r="G399" s="742"/>
      <c r="H399" s="742"/>
      <c r="I399" s="742"/>
      <c r="J399" s="742"/>
      <c r="K399" s="742"/>
      <c r="L399" s="742"/>
      <c r="M399" s="743"/>
    </row>
    <row r="400" spans="2:13" ht="47.25" customHeight="1">
      <c r="B400" s="753" t="s">
        <v>558</v>
      </c>
      <c r="C400" s="754"/>
      <c r="D400" s="754"/>
      <c r="E400" s="754"/>
      <c r="F400" s="754"/>
      <c r="G400" s="754"/>
      <c r="H400" s="754"/>
      <c r="I400" s="754"/>
      <c r="J400" s="754"/>
      <c r="K400" s="754"/>
      <c r="L400" s="754"/>
      <c r="M400" s="755"/>
    </row>
    <row r="401" spans="2:13" ht="31.5" customHeight="1">
      <c r="B401" s="753" t="s">
        <v>559</v>
      </c>
      <c r="C401" s="754"/>
      <c r="D401" s="754"/>
      <c r="E401" s="754"/>
      <c r="F401" s="754"/>
      <c r="G401" s="754"/>
      <c r="H401" s="754"/>
      <c r="I401" s="754"/>
      <c r="J401" s="754"/>
      <c r="K401" s="754"/>
      <c r="L401" s="754"/>
      <c r="M401" s="755"/>
    </row>
    <row r="402" spans="2:13" ht="47.25" customHeight="1">
      <c r="B402" s="753" t="s">
        <v>560</v>
      </c>
      <c r="C402" s="754"/>
      <c r="D402" s="754"/>
      <c r="E402" s="754"/>
      <c r="F402" s="754"/>
      <c r="G402" s="754"/>
      <c r="H402" s="754"/>
      <c r="I402" s="754"/>
      <c r="J402" s="754"/>
      <c r="K402" s="754"/>
      <c r="L402" s="754"/>
      <c r="M402" s="755"/>
    </row>
    <row r="403" spans="2:13" ht="47.25" customHeight="1">
      <c r="B403" s="753" t="s">
        <v>561</v>
      </c>
      <c r="C403" s="754"/>
      <c r="D403" s="754"/>
      <c r="E403" s="754"/>
      <c r="F403" s="754"/>
      <c r="G403" s="754"/>
      <c r="H403" s="754"/>
      <c r="I403" s="754"/>
      <c r="J403" s="754"/>
      <c r="K403" s="754"/>
      <c r="L403" s="754"/>
      <c r="M403" s="755"/>
    </row>
    <row r="404" spans="2:13" ht="94.5" customHeight="1">
      <c r="B404" s="753" t="s">
        <v>562</v>
      </c>
      <c r="C404" s="754"/>
      <c r="D404" s="754"/>
      <c r="E404" s="754"/>
      <c r="F404" s="754"/>
      <c r="G404" s="754"/>
      <c r="H404" s="754"/>
      <c r="I404" s="754"/>
      <c r="J404" s="754"/>
      <c r="K404" s="754"/>
      <c r="L404" s="754"/>
      <c r="M404" s="755"/>
    </row>
    <row r="405" spans="2:13" ht="63" customHeight="1">
      <c r="B405" s="753" t="s">
        <v>563</v>
      </c>
      <c r="C405" s="754"/>
      <c r="D405" s="754"/>
      <c r="E405" s="754"/>
      <c r="F405" s="754"/>
      <c r="G405" s="754"/>
      <c r="H405" s="754"/>
      <c r="I405" s="754"/>
      <c r="J405" s="754"/>
      <c r="K405" s="754"/>
      <c r="L405" s="754"/>
      <c r="M405" s="755"/>
    </row>
    <row r="406" spans="2:13" ht="63" customHeight="1">
      <c r="B406" s="753" t="s">
        <v>564</v>
      </c>
      <c r="C406" s="754"/>
      <c r="D406" s="754"/>
      <c r="E406" s="754"/>
      <c r="F406" s="754"/>
      <c r="G406" s="754"/>
      <c r="H406" s="754"/>
      <c r="I406" s="754"/>
      <c r="J406" s="754"/>
      <c r="K406" s="754"/>
      <c r="L406" s="754"/>
      <c r="M406" s="755"/>
    </row>
    <row r="407" spans="2:13" ht="31.5" customHeight="1" thickBot="1">
      <c r="B407" s="787" t="s">
        <v>565</v>
      </c>
      <c r="C407" s="788"/>
      <c r="D407" s="788"/>
      <c r="E407" s="788"/>
      <c r="F407" s="788"/>
      <c r="G407" s="788"/>
      <c r="H407" s="788"/>
      <c r="I407" s="788"/>
      <c r="J407" s="788"/>
      <c r="K407" s="788"/>
      <c r="L407" s="788"/>
      <c r="M407" s="789"/>
    </row>
    <row r="408" spans="2:13" ht="16">
      <c r="B408" s="759"/>
      <c r="C408" s="760"/>
      <c r="D408" s="760"/>
      <c r="E408" s="760"/>
      <c r="F408" s="760"/>
      <c r="G408" s="760"/>
      <c r="H408" s="760"/>
      <c r="I408" s="760"/>
      <c r="J408" s="760"/>
      <c r="K408" s="760"/>
      <c r="L408" s="760"/>
      <c r="M408" s="761"/>
    </row>
    <row r="409" spans="2:13" ht="15.75" customHeight="1">
      <c r="B409" s="741" t="s">
        <v>566</v>
      </c>
      <c r="C409" s="742"/>
      <c r="D409" s="742"/>
      <c r="E409" s="742"/>
      <c r="F409" s="742"/>
      <c r="G409" s="742"/>
      <c r="H409" s="742"/>
      <c r="I409" s="742"/>
      <c r="J409" s="742"/>
      <c r="K409" s="742"/>
      <c r="L409" s="742"/>
      <c r="M409" s="743"/>
    </row>
    <row r="410" spans="2:13" ht="47.25" customHeight="1">
      <c r="B410" s="741" t="s">
        <v>567</v>
      </c>
      <c r="C410" s="742"/>
      <c r="D410" s="742"/>
      <c r="E410" s="742"/>
      <c r="F410" s="742"/>
      <c r="G410" s="742"/>
      <c r="H410" s="742"/>
      <c r="I410" s="742"/>
      <c r="J410" s="742"/>
      <c r="K410" s="742"/>
      <c r="L410" s="742"/>
      <c r="M410" s="743"/>
    </row>
    <row r="411" spans="2:13" ht="94.5" customHeight="1">
      <c r="B411" s="744" t="s">
        <v>568</v>
      </c>
      <c r="C411" s="745"/>
      <c r="D411" s="745"/>
      <c r="E411" s="745"/>
      <c r="F411" s="745"/>
      <c r="G411" s="745"/>
      <c r="H411" s="745"/>
      <c r="I411" s="745"/>
      <c r="J411" s="745"/>
      <c r="K411" s="745"/>
      <c r="L411" s="745"/>
      <c r="M411" s="746"/>
    </row>
    <row r="412" spans="2:13" ht="63" customHeight="1">
      <c r="B412" s="750" t="s">
        <v>569</v>
      </c>
      <c r="C412" s="751"/>
      <c r="D412" s="751"/>
      <c r="E412" s="751"/>
      <c r="F412" s="751"/>
      <c r="G412" s="751"/>
      <c r="H412" s="751"/>
      <c r="I412" s="751"/>
      <c r="J412" s="751"/>
      <c r="K412" s="751"/>
      <c r="L412" s="751"/>
      <c r="M412" s="752"/>
    </row>
    <row r="413" spans="2:13" ht="63" customHeight="1">
      <c r="B413" s="744" t="s">
        <v>570</v>
      </c>
      <c r="C413" s="745"/>
      <c r="D413" s="745"/>
      <c r="E413" s="745"/>
      <c r="F413" s="745"/>
      <c r="G413" s="745"/>
      <c r="H413" s="745"/>
      <c r="I413" s="745"/>
      <c r="J413" s="745"/>
      <c r="K413" s="745"/>
      <c r="L413" s="745"/>
      <c r="M413" s="746"/>
    </row>
    <row r="414" spans="2:13" ht="126" customHeight="1">
      <c r="B414" s="750" t="s">
        <v>571</v>
      </c>
      <c r="C414" s="751"/>
      <c r="D414" s="751"/>
      <c r="E414" s="751"/>
      <c r="F414" s="751"/>
      <c r="G414" s="751"/>
      <c r="H414" s="751"/>
      <c r="I414" s="751"/>
      <c r="J414" s="751"/>
      <c r="K414" s="751"/>
      <c r="L414" s="751"/>
      <c r="M414" s="752"/>
    </row>
    <row r="415" spans="2:13" ht="78.75" customHeight="1">
      <c r="B415" s="750" t="s">
        <v>572</v>
      </c>
      <c r="C415" s="751"/>
      <c r="D415" s="751"/>
      <c r="E415" s="751"/>
      <c r="F415" s="751"/>
      <c r="G415" s="751"/>
      <c r="H415" s="751"/>
      <c r="I415" s="751"/>
      <c r="J415" s="751"/>
      <c r="K415" s="751"/>
      <c r="L415" s="751"/>
      <c r="M415" s="752"/>
    </row>
    <row r="416" spans="2:13" ht="78.75" customHeight="1">
      <c r="B416" s="744" t="s">
        <v>573</v>
      </c>
      <c r="C416" s="745"/>
      <c r="D416" s="745"/>
      <c r="E416" s="745"/>
      <c r="F416" s="745"/>
      <c r="G416" s="745"/>
      <c r="H416" s="745"/>
      <c r="I416" s="745"/>
      <c r="J416" s="745"/>
      <c r="K416" s="745"/>
      <c r="L416" s="745"/>
      <c r="M416" s="746"/>
    </row>
    <row r="417" spans="2:13" ht="15.75" customHeight="1">
      <c r="B417" s="750" t="s">
        <v>574</v>
      </c>
      <c r="C417" s="751"/>
      <c r="D417" s="751"/>
      <c r="E417" s="751"/>
      <c r="F417" s="751"/>
      <c r="G417" s="751"/>
      <c r="H417" s="751"/>
      <c r="I417" s="751"/>
      <c r="J417" s="751"/>
      <c r="K417" s="751"/>
      <c r="L417" s="751"/>
      <c r="M417" s="752"/>
    </row>
    <row r="418" spans="2:13" ht="15.75" customHeight="1">
      <c r="B418" s="750" t="s">
        <v>575</v>
      </c>
      <c r="C418" s="751"/>
      <c r="D418" s="751"/>
      <c r="E418" s="751"/>
      <c r="F418" s="751"/>
      <c r="G418" s="751"/>
      <c r="H418" s="751"/>
      <c r="I418" s="751"/>
      <c r="J418" s="751"/>
      <c r="K418" s="751"/>
      <c r="L418" s="751"/>
      <c r="M418" s="752"/>
    </row>
    <row r="419" spans="2:13" ht="15.75" customHeight="1">
      <c r="B419" s="750" t="s">
        <v>576</v>
      </c>
      <c r="C419" s="751"/>
      <c r="D419" s="751"/>
      <c r="E419" s="751"/>
      <c r="F419" s="751"/>
      <c r="G419" s="751"/>
      <c r="H419" s="751"/>
      <c r="I419" s="751"/>
      <c r="J419" s="751"/>
      <c r="K419" s="751"/>
      <c r="L419" s="751"/>
      <c r="M419" s="752"/>
    </row>
    <row r="420" spans="2:13" ht="15.75" customHeight="1">
      <c r="B420" s="750" t="s">
        <v>577</v>
      </c>
      <c r="C420" s="751"/>
      <c r="D420" s="751"/>
      <c r="E420" s="751"/>
      <c r="F420" s="751"/>
      <c r="G420" s="751"/>
      <c r="H420" s="751"/>
      <c r="I420" s="751"/>
      <c r="J420" s="751"/>
      <c r="K420" s="751"/>
      <c r="L420" s="751"/>
      <c r="M420" s="752"/>
    </row>
    <row r="421" spans="2:13" ht="31.5" customHeight="1">
      <c r="B421" s="750" t="s">
        <v>578</v>
      </c>
      <c r="C421" s="751"/>
      <c r="D421" s="751"/>
      <c r="E421" s="751"/>
      <c r="F421" s="751"/>
      <c r="G421" s="751"/>
      <c r="H421" s="751"/>
      <c r="I421" s="751"/>
      <c r="J421" s="751"/>
      <c r="K421" s="751"/>
      <c r="L421" s="751"/>
      <c r="M421" s="752"/>
    </row>
    <row r="422" spans="2:13" ht="63" customHeight="1">
      <c r="B422" s="750" t="s">
        <v>579</v>
      </c>
      <c r="C422" s="751"/>
      <c r="D422" s="751"/>
      <c r="E422" s="751"/>
      <c r="F422" s="751"/>
      <c r="G422" s="751"/>
      <c r="H422" s="751"/>
      <c r="I422" s="751"/>
      <c r="J422" s="751"/>
      <c r="K422" s="751"/>
      <c r="L422" s="751"/>
      <c r="M422" s="752"/>
    </row>
    <row r="423" spans="2:13" ht="157.5" customHeight="1">
      <c r="B423" s="744" t="s">
        <v>580</v>
      </c>
      <c r="C423" s="745"/>
      <c r="D423" s="745"/>
      <c r="E423" s="745"/>
      <c r="F423" s="745"/>
      <c r="G423" s="745"/>
      <c r="H423" s="745"/>
      <c r="I423" s="745"/>
      <c r="J423" s="745"/>
      <c r="K423" s="745"/>
      <c r="L423" s="745"/>
      <c r="M423" s="746"/>
    </row>
    <row r="424" spans="2:13" ht="94.5" customHeight="1">
      <c r="B424" s="750" t="s">
        <v>581</v>
      </c>
      <c r="C424" s="751"/>
      <c r="D424" s="751"/>
      <c r="E424" s="751"/>
      <c r="F424" s="751"/>
      <c r="G424" s="751"/>
      <c r="H424" s="751"/>
      <c r="I424" s="751"/>
      <c r="J424" s="751"/>
      <c r="K424" s="751"/>
      <c r="L424" s="751"/>
      <c r="M424" s="752"/>
    </row>
    <row r="425" spans="2:13" ht="78.75" customHeight="1">
      <c r="B425" s="744" t="s">
        <v>582</v>
      </c>
      <c r="C425" s="745"/>
      <c r="D425" s="745"/>
      <c r="E425" s="745"/>
      <c r="F425" s="745"/>
      <c r="G425" s="745"/>
      <c r="H425" s="745"/>
      <c r="I425" s="745"/>
      <c r="J425" s="745"/>
      <c r="K425" s="745"/>
      <c r="L425" s="745"/>
      <c r="M425" s="746"/>
    </row>
    <row r="426" spans="2:13" ht="78.75" customHeight="1">
      <c r="B426" s="750" t="s">
        <v>583</v>
      </c>
      <c r="C426" s="751"/>
      <c r="D426" s="751"/>
      <c r="E426" s="751"/>
      <c r="F426" s="751"/>
      <c r="G426" s="751"/>
      <c r="H426" s="751"/>
      <c r="I426" s="751"/>
      <c r="J426" s="751"/>
      <c r="K426" s="751"/>
      <c r="L426" s="751"/>
      <c r="M426" s="752"/>
    </row>
    <row r="427" spans="2:13" ht="63" customHeight="1">
      <c r="B427" s="744" t="s">
        <v>584</v>
      </c>
      <c r="C427" s="745"/>
      <c r="D427" s="745"/>
      <c r="E427" s="745"/>
      <c r="F427" s="745"/>
      <c r="G427" s="745"/>
      <c r="H427" s="745"/>
      <c r="I427" s="745"/>
      <c r="J427" s="745"/>
      <c r="K427" s="745"/>
      <c r="L427" s="745"/>
      <c r="M427" s="746"/>
    </row>
    <row r="428" spans="2:13" ht="189" customHeight="1">
      <c r="B428" s="744" t="s">
        <v>585</v>
      </c>
      <c r="C428" s="745"/>
      <c r="D428" s="745"/>
      <c r="E428" s="745"/>
      <c r="F428" s="745"/>
      <c r="G428" s="745"/>
      <c r="H428" s="745"/>
      <c r="I428" s="745"/>
      <c r="J428" s="745"/>
      <c r="K428" s="745"/>
      <c r="L428" s="745"/>
      <c r="M428" s="746"/>
    </row>
    <row r="429" spans="2:13" ht="31.5" customHeight="1">
      <c r="B429" s="750" t="s">
        <v>586</v>
      </c>
      <c r="C429" s="751"/>
      <c r="D429" s="751"/>
      <c r="E429" s="751"/>
      <c r="F429" s="751"/>
      <c r="G429" s="751"/>
      <c r="H429" s="751"/>
      <c r="I429" s="751"/>
      <c r="J429" s="751"/>
      <c r="K429" s="751"/>
      <c r="L429" s="751"/>
      <c r="M429" s="752"/>
    </row>
    <row r="430" spans="2:13" ht="47.25" customHeight="1">
      <c r="B430" s="744" t="s">
        <v>587</v>
      </c>
      <c r="C430" s="745"/>
      <c r="D430" s="745"/>
      <c r="E430" s="745"/>
      <c r="F430" s="745"/>
      <c r="G430" s="745"/>
      <c r="H430" s="745"/>
      <c r="I430" s="745"/>
      <c r="J430" s="745"/>
      <c r="K430" s="745"/>
      <c r="L430" s="745"/>
      <c r="M430" s="746"/>
    </row>
    <row r="431" spans="2:13" ht="126" customHeight="1">
      <c r="B431" s="750" t="s">
        <v>588</v>
      </c>
      <c r="C431" s="751"/>
      <c r="D431" s="751"/>
      <c r="E431" s="751"/>
      <c r="F431" s="751"/>
      <c r="G431" s="751"/>
      <c r="H431" s="751"/>
      <c r="I431" s="751"/>
      <c r="J431" s="751"/>
      <c r="K431" s="751"/>
      <c r="L431" s="751"/>
      <c r="M431" s="752"/>
    </row>
    <row r="432" spans="2:13" ht="110.25" customHeight="1">
      <c r="B432" s="750" t="s">
        <v>589</v>
      </c>
      <c r="C432" s="751"/>
      <c r="D432" s="751"/>
      <c r="E432" s="751"/>
      <c r="F432" s="751"/>
      <c r="G432" s="751"/>
      <c r="H432" s="751"/>
      <c r="I432" s="751"/>
      <c r="J432" s="751"/>
      <c r="K432" s="751"/>
      <c r="L432" s="751"/>
      <c r="M432" s="752"/>
    </row>
    <row r="433" spans="2:13" ht="110.25" customHeight="1">
      <c r="B433" s="843" t="s">
        <v>590</v>
      </c>
      <c r="C433" s="844"/>
      <c r="D433" s="844"/>
      <c r="E433" s="844"/>
      <c r="F433" s="844"/>
      <c r="G433" s="844"/>
      <c r="H433" s="844"/>
      <c r="I433" s="844"/>
      <c r="J433" s="844"/>
      <c r="K433" s="844"/>
      <c r="L433" s="844"/>
      <c r="M433" s="845"/>
    </row>
    <row r="434" spans="2:13" ht="63" customHeight="1">
      <c r="B434" s="753" t="s">
        <v>591</v>
      </c>
      <c r="C434" s="754"/>
      <c r="D434" s="754"/>
      <c r="E434" s="754"/>
      <c r="F434" s="754"/>
      <c r="G434" s="754"/>
      <c r="H434" s="754"/>
      <c r="I434" s="754"/>
      <c r="J434" s="754"/>
      <c r="K434" s="754"/>
      <c r="L434" s="754"/>
      <c r="M434" s="755"/>
    </row>
    <row r="435" spans="2:13" ht="110.25" customHeight="1">
      <c r="B435" s="744" t="s">
        <v>592</v>
      </c>
      <c r="C435" s="745"/>
      <c r="D435" s="745"/>
      <c r="E435" s="745"/>
      <c r="F435" s="745"/>
      <c r="G435" s="745"/>
      <c r="H435" s="745"/>
      <c r="I435" s="745"/>
      <c r="J435" s="745"/>
      <c r="K435" s="745"/>
      <c r="L435" s="745"/>
      <c r="M435" s="746"/>
    </row>
    <row r="436" spans="2:13" ht="189" customHeight="1">
      <c r="B436" s="744" t="s">
        <v>593</v>
      </c>
      <c r="C436" s="745"/>
      <c r="D436" s="745"/>
      <c r="E436" s="745"/>
      <c r="F436" s="745"/>
      <c r="G436" s="745"/>
      <c r="H436" s="745"/>
      <c r="I436" s="745"/>
      <c r="J436" s="745"/>
      <c r="K436" s="745"/>
      <c r="L436" s="745"/>
      <c r="M436" s="746"/>
    </row>
    <row r="437" spans="2:13" ht="157.5" customHeight="1">
      <c r="B437" s="750" t="s">
        <v>594</v>
      </c>
      <c r="C437" s="751"/>
      <c r="D437" s="751"/>
      <c r="E437" s="751"/>
      <c r="F437" s="751"/>
      <c r="G437" s="751"/>
      <c r="H437" s="751"/>
      <c r="I437" s="751"/>
      <c r="J437" s="751"/>
      <c r="K437" s="751"/>
      <c r="L437" s="751"/>
      <c r="M437" s="752"/>
    </row>
    <row r="438" spans="2:13" ht="173.25" customHeight="1">
      <c r="B438" s="744" t="s">
        <v>595</v>
      </c>
      <c r="C438" s="745"/>
      <c r="D438" s="745"/>
      <c r="E438" s="745"/>
      <c r="F438" s="745"/>
      <c r="G438" s="745"/>
      <c r="H438" s="745"/>
      <c r="I438" s="745"/>
      <c r="J438" s="745"/>
      <c r="K438" s="745"/>
      <c r="L438" s="745"/>
      <c r="M438" s="746"/>
    </row>
    <row r="439" spans="2:13" ht="47.25" customHeight="1" thickBot="1">
      <c r="B439" s="747" t="s">
        <v>596</v>
      </c>
      <c r="C439" s="748"/>
      <c r="D439" s="748"/>
      <c r="E439" s="748"/>
      <c r="F439" s="748"/>
      <c r="G439" s="748"/>
      <c r="H439" s="748"/>
      <c r="I439" s="748"/>
      <c r="J439" s="748"/>
      <c r="K439" s="748"/>
      <c r="L439" s="748"/>
      <c r="M439" s="749"/>
    </row>
    <row r="440" spans="2:13" ht="16">
      <c r="B440" s="759"/>
      <c r="C440" s="760"/>
      <c r="D440" s="760"/>
      <c r="E440" s="760"/>
      <c r="F440" s="760"/>
      <c r="G440" s="760"/>
      <c r="H440" s="760"/>
      <c r="I440" s="760"/>
      <c r="J440" s="760"/>
      <c r="K440" s="760"/>
      <c r="L440" s="760"/>
      <c r="M440" s="761"/>
    </row>
    <row r="441" spans="2:13" ht="15.75" customHeight="1">
      <c r="B441" s="741" t="s">
        <v>597</v>
      </c>
      <c r="C441" s="742"/>
      <c r="D441" s="742"/>
      <c r="E441" s="742"/>
      <c r="F441" s="742"/>
      <c r="G441" s="742"/>
      <c r="H441" s="742"/>
      <c r="I441" s="742"/>
      <c r="J441" s="742"/>
      <c r="K441" s="742"/>
      <c r="L441" s="742"/>
      <c r="M441" s="743"/>
    </row>
    <row r="442" spans="2:13" ht="17" thickBot="1">
      <c r="B442" s="762" t="s">
        <v>598</v>
      </c>
      <c r="C442" s="763"/>
      <c r="D442" s="763"/>
      <c r="E442" s="763"/>
      <c r="F442" s="763"/>
      <c r="G442" s="763"/>
      <c r="H442" s="763"/>
      <c r="I442" s="763"/>
      <c r="J442" s="763"/>
      <c r="K442" s="763"/>
      <c r="L442" s="763"/>
      <c r="M442" s="764"/>
    </row>
    <row r="443" spans="2:13" ht="15.75" customHeight="1">
      <c r="B443" s="759" t="s">
        <v>599</v>
      </c>
      <c r="C443" s="760"/>
      <c r="D443" s="760"/>
      <c r="E443" s="760"/>
      <c r="F443" s="760"/>
      <c r="G443" s="760"/>
      <c r="H443" s="760"/>
      <c r="I443" s="760"/>
      <c r="J443" s="760"/>
      <c r="K443" s="760"/>
      <c r="L443" s="760"/>
      <c r="M443" s="761"/>
    </row>
    <row r="444" spans="2:13" ht="15.75" customHeight="1">
      <c r="B444" s="741" t="s">
        <v>600</v>
      </c>
      <c r="C444" s="742"/>
      <c r="D444" s="742"/>
      <c r="E444" s="742"/>
      <c r="F444" s="742"/>
      <c r="G444" s="742"/>
      <c r="H444" s="742"/>
      <c r="I444" s="742"/>
      <c r="J444" s="742"/>
      <c r="K444" s="742"/>
      <c r="L444" s="742"/>
      <c r="M444" s="743"/>
    </row>
    <row r="445" spans="2:13" ht="31.5" customHeight="1">
      <c r="B445" s="753" t="s">
        <v>601</v>
      </c>
      <c r="C445" s="754"/>
      <c r="D445" s="754"/>
      <c r="E445" s="754"/>
      <c r="F445" s="754"/>
      <c r="G445" s="754"/>
      <c r="H445" s="754"/>
      <c r="I445" s="754"/>
      <c r="J445" s="754"/>
      <c r="K445" s="754"/>
      <c r="L445" s="754"/>
      <c r="M445" s="755"/>
    </row>
    <row r="446" spans="2:13" ht="17" thickBot="1">
      <c r="B446" s="1133"/>
      <c r="C446" s="1134"/>
      <c r="D446" s="1134"/>
      <c r="E446" s="1134"/>
      <c r="F446" s="1134"/>
      <c r="G446" s="1134"/>
      <c r="H446" s="1134"/>
      <c r="I446" s="1134"/>
      <c r="J446" s="1134"/>
      <c r="K446" s="1134"/>
      <c r="L446" s="1134"/>
      <c r="M446" s="1135"/>
    </row>
    <row r="447" spans="2:13" ht="15.75" customHeight="1">
      <c r="B447" s="781" t="s">
        <v>602</v>
      </c>
      <c r="C447" s="782"/>
      <c r="D447" s="782"/>
      <c r="E447" s="782"/>
      <c r="F447" s="782"/>
      <c r="G447" s="782"/>
      <c r="H447" s="782"/>
      <c r="I447" s="782"/>
      <c r="J447" s="782"/>
      <c r="K447" s="782"/>
      <c r="L447" s="782"/>
      <c r="M447" s="783"/>
    </row>
    <row r="448" spans="2:13" ht="17" thickBot="1">
      <c r="B448" s="837" t="s">
        <v>603</v>
      </c>
      <c r="C448" s="838"/>
      <c r="D448" s="838"/>
      <c r="E448" s="838"/>
      <c r="F448" s="838"/>
      <c r="G448" s="838"/>
      <c r="H448" s="838"/>
      <c r="I448" s="838"/>
      <c r="J448" s="838"/>
      <c r="K448" s="838"/>
      <c r="L448" s="838"/>
      <c r="M448" s="839"/>
    </row>
    <row r="449" spans="2:13" ht="15.75" customHeight="1">
      <c r="B449" s="781" t="s">
        <v>340</v>
      </c>
      <c r="C449" s="782"/>
      <c r="D449" s="782"/>
      <c r="E449" s="782"/>
      <c r="F449" s="782"/>
      <c r="G449" s="782"/>
      <c r="H449" s="782"/>
      <c r="I449" s="782"/>
      <c r="J449" s="782"/>
      <c r="K449" s="782"/>
      <c r="L449" s="782"/>
      <c r="M449" s="783"/>
    </row>
    <row r="450" spans="2:13" ht="15.75" customHeight="1">
      <c r="B450" s="784" t="s">
        <v>604</v>
      </c>
      <c r="C450" s="785"/>
      <c r="D450" s="785"/>
      <c r="E450" s="785"/>
      <c r="F450" s="785"/>
      <c r="G450" s="785"/>
      <c r="H450" s="785"/>
      <c r="I450" s="785"/>
      <c r="J450" s="785"/>
      <c r="K450" s="785"/>
      <c r="L450" s="785"/>
      <c r="M450" s="786"/>
    </row>
    <row r="451" spans="2:13" ht="17" thickBot="1">
      <c r="B451" s="837"/>
      <c r="C451" s="838"/>
      <c r="D451" s="838"/>
      <c r="E451" s="838"/>
      <c r="F451" s="838"/>
      <c r="G451" s="838"/>
      <c r="H451" s="838"/>
      <c r="I451" s="838"/>
      <c r="J451" s="838"/>
      <c r="K451" s="838"/>
      <c r="L451" s="838"/>
      <c r="M451" s="839"/>
    </row>
    <row r="452" spans="2:13" ht="15.75" customHeight="1">
      <c r="B452" s="759" t="s">
        <v>605</v>
      </c>
      <c r="C452" s="760"/>
      <c r="D452" s="760"/>
      <c r="E452" s="760"/>
      <c r="F452" s="760"/>
      <c r="G452" s="760"/>
      <c r="H452" s="760"/>
      <c r="I452" s="760"/>
      <c r="J452" s="760"/>
      <c r="K452" s="760"/>
      <c r="L452" s="760"/>
      <c r="M452" s="761"/>
    </row>
    <row r="453" spans="2:13" ht="15.75" customHeight="1">
      <c r="B453" s="784" t="s">
        <v>606</v>
      </c>
      <c r="C453" s="785"/>
      <c r="D453" s="785"/>
      <c r="E453" s="785"/>
      <c r="F453" s="785"/>
      <c r="G453" s="785"/>
      <c r="H453" s="785"/>
      <c r="I453" s="785"/>
      <c r="J453" s="785"/>
      <c r="K453" s="785"/>
      <c r="L453" s="785"/>
      <c r="M453" s="786"/>
    </row>
    <row r="454" spans="2:13" ht="110.25" customHeight="1" thickBot="1">
      <c r="B454" s="888" t="s">
        <v>607</v>
      </c>
      <c r="C454" s="889"/>
      <c r="D454" s="889"/>
      <c r="E454" s="889"/>
      <c r="F454" s="889"/>
      <c r="G454" s="889"/>
      <c r="H454" s="889"/>
      <c r="I454" s="889"/>
      <c r="J454" s="889"/>
      <c r="K454" s="889"/>
      <c r="L454" s="889"/>
      <c r="M454" s="890"/>
    </row>
    <row r="455" spans="2:13" ht="94.5" customHeight="1" thickBot="1">
      <c r="B455" s="885" t="s">
        <v>608</v>
      </c>
      <c r="C455" s="886"/>
      <c r="D455" s="886"/>
      <c r="E455" s="886"/>
      <c r="F455" s="886"/>
      <c r="G455" s="886"/>
      <c r="H455" s="886"/>
      <c r="I455" s="886"/>
      <c r="J455" s="886"/>
      <c r="K455" s="886"/>
      <c r="L455" s="886"/>
      <c r="M455" s="887"/>
    </row>
    <row r="456" spans="2:13" ht="47.25" customHeight="1" thickBot="1">
      <c r="B456" s="885" t="s">
        <v>609</v>
      </c>
      <c r="C456" s="886"/>
      <c r="D456" s="886"/>
      <c r="E456" s="886"/>
      <c r="F456" s="886"/>
      <c r="G456" s="886"/>
      <c r="H456" s="886"/>
      <c r="I456" s="886"/>
      <c r="J456" s="886"/>
      <c r="K456" s="886"/>
      <c r="L456" s="886"/>
      <c r="M456" s="887"/>
    </row>
    <row r="457" spans="2:13" ht="63" customHeight="1" thickBot="1">
      <c r="B457" s="885" t="s">
        <v>610</v>
      </c>
      <c r="C457" s="886"/>
      <c r="D457" s="886"/>
      <c r="E457" s="886"/>
      <c r="F457" s="886"/>
      <c r="G457" s="886"/>
      <c r="H457" s="886"/>
      <c r="I457" s="886"/>
      <c r="J457" s="886"/>
      <c r="K457" s="886"/>
      <c r="L457" s="886"/>
      <c r="M457" s="887"/>
    </row>
    <row r="458" spans="2:13" ht="16">
      <c r="B458" s="759"/>
      <c r="C458" s="760"/>
      <c r="D458" s="760"/>
      <c r="E458" s="760"/>
      <c r="F458" s="760"/>
      <c r="G458" s="760"/>
      <c r="H458" s="760"/>
      <c r="I458" s="760"/>
      <c r="J458" s="760"/>
      <c r="K458" s="760"/>
      <c r="L458" s="760"/>
      <c r="M458" s="761"/>
    </row>
    <row r="459" spans="2:13" ht="15.75" customHeight="1">
      <c r="B459" s="741" t="s">
        <v>611</v>
      </c>
      <c r="C459" s="742"/>
      <c r="D459" s="742"/>
      <c r="E459" s="742"/>
      <c r="F459" s="742"/>
      <c r="G459" s="742"/>
      <c r="H459" s="742"/>
      <c r="I459" s="742"/>
      <c r="J459" s="742"/>
      <c r="K459" s="742"/>
      <c r="L459" s="742"/>
      <c r="M459" s="743"/>
    </row>
    <row r="460" spans="2:13" ht="15.75" customHeight="1">
      <c r="B460" s="741" t="s">
        <v>612</v>
      </c>
      <c r="C460" s="742"/>
      <c r="D460" s="742"/>
      <c r="E460" s="742"/>
      <c r="F460" s="742"/>
      <c r="G460" s="742"/>
      <c r="H460" s="742"/>
      <c r="I460" s="742"/>
      <c r="J460" s="742"/>
      <c r="K460" s="742"/>
      <c r="L460" s="742"/>
      <c r="M460" s="743"/>
    </row>
    <row r="461" spans="2:13" ht="63" customHeight="1">
      <c r="B461" s="753" t="s">
        <v>613</v>
      </c>
      <c r="C461" s="754"/>
      <c r="D461" s="754"/>
      <c r="E461" s="754"/>
      <c r="F461" s="754"/>
      <c r="G461" s="754"/>
      <c r="H461" s="754"/>
      <c r="I461" s="754"/>
      <c r="J461" s="754"/>
      <c r="K461" s="754"/>
      <c r="L461" s="754"/>
      <c r="M461" s="755"/>
    </row>
    <row r="462" spans="2:13" ht="63" customHeight="1" thickBot="1">
      <c r="B462" s="787" t="s">
        <v>614</v>
      </c>
      <c r="C462" s="788"/>
      <c r="D462" s="788"/>
      <c r="E462" s="788"/>
      <c r="F462" s="788"/>
      <c r="G462" s="788"/>
      <c r="H462" s="788"/>
      <c r="I462" s="788"/>
      <c r="J462" s="788"/>
      <c r="K462" s="788"/>
      <c r="L462" s="788"/>
      <c r="M462" s="789"/>
    </row>
    <row r="463" spans="2:13" ht="16">
      <c r="B463" s="759"/>
      <c r="C463" s="760"/>
      <c r="D463" s="760"/>
      <c r="E463" s="760"/>
      <c r="F463" s="760"/>
      <c r="G463" s="760"/>
      <c r="H463" s="760"/>
      <c r="I463" s="760"/>
      <c r="J463" s="760"/>
      <c r="K463" s="760"/>
      <c r="L463" s="760"/>
      <c r="M463" s="761"/>
    </row>
    <row r="464" spans="2:13" ht="15.75" customHeight="1">
      <c r="B464" s="741" t="s">
        <v>615</v>
      </c>
      <c r="C464" s="742"/>
      <c r="D464" s="742"/>
      <c r="E464" s="742"/>
      <c r="F464" s="742"/>
      <c r="G464" s="742"/>
      <c r="H464" s="742"/>
      <c r="I464" s="742"/>
      <c r="J464" s="742"/>
      <c r="K464" s="742"/>
      <c r="L464" s="742"/>
      <c r="M464" s="743"/>
    </row>
    <row r="465" spans="2:13" ht="15.75" customHeight="1">
      <c r="B465" s="741" t="s">
        <v>616</v>
      </c>
      <c r="C465" s="742"/>
      <c r="D465" s="742"/>
      <c r="E465" s="742"/>
      <c r="F465" s="742"/>
      <c r="G465" s="742"/>
      <c r="H465" s="742"/>
      <c r="I465" s="742"/>
      <c r="J465" s="742"/>
      <c r="K465" s="742"/>
      <c r="L465" s="742"/>
      <c r="M465" s="743"/>
    </row>
    <row r="466" spans="2:13" ht="94.5" customHeight="1">
      <c r="B466" s="753" t="s">
        <v>617</v>
      </c>
      <c r="C466" s="754"/>
      <c r="D466" s="754"/>
      <c r="E466" s="754"/>
      <c r="F466" s="754"/>
      <c r="G466" s="754"/>
      <c r="H466" s="754"/>
      <c r="I466" s="754"/>
      <c r="J466" s="754"/>
      <c r="K466" s="754"/>
      <c r="L466" s="754"/>
      <c r="M466" s="755"/>
    </row>
    <row r="467" spans="2:13" ht="63" customHeight="1">
      <c r="B467" s="753" t="s">
        <v>618</v>
      </c>
      <c r="C467" s="754"/>
      <c r="D467" s="754"/>
      <c r="E467" s="754"/>
      <c r="F467" s="754"/>
      <c r="G467" s="754"/>
      <c r="H467" s="754"/>
      <c r="I467" s="754"/>
      <c r="J467" s="754"/>
      <c r="K467" s="754"/>
      <c r="L467" s="754"/>
      <c r="M467" s="755"/>
    </row>
    <row r="468" spans="2:13" ht="47.25" customHeight="1">
      <c r="B468" s="753" t="s">
        <v>619</v>
      </c>
      <c r="C468" s="754"/>
      <c r="D468" s="754"/>
      <c r="E468" s="754"/>
      <c r="F468" s="754"/>
      <c r="G468" s="754"/>
      <c r="H468" s="754"/>
      <c r="I468" s="754"/>
      <c r="J468" s="754"/>
      <c r="K468" s="754"/>
      <c r="L468" s="754"/>
      <c r="M468" s="755"/>
    </row>
    <row r="469" spans="2:13" ht="173.25" customHeight="1">
      <c r="B469" s="753" t="s">
        <v>620</v>
      </c>
      <c r="C469" s="754"/>
      <c r="D469" s="754"/>
      <c r="E469" s="754"/>
      <c r="F469" s="754"/>
      <c r="G469" s="754"/>
      <c r="H469" s="754"/>
      <c r="I469" s="754"/>
      <c r="J469" s="754"/>
      <c r="K469" s="754"/>
      <c r="L469" s="754"/>
      <c r="M469" s="755"/>
    </row>
    <row r="470" spans="2:13" ht="31.5" customHeight="1">
      <c r="B470" s="753" t="s">
        <v>621</v>
      </c>
      <c r="C470" s="754"/>
      <c r="D470" s="754"/>
      <c r="E470" s="754"/>
      <c r="F470" s="754"/>
      <c r="G470" s="754"/>
      <c r="H470" s="754"/>
      <c r="I470" s="754"/>
      <c r="J470" s="754"/>
      <c r="K470" s="754"/>
      <c r="L470" s="754"/>
      <c r="M470" s="755"/>
    </row>
    <row r="471" spans="2:13" ht="15.75" customHeight="1">
      <c r="B471" s="753" t="s">
        <v>622</v>
      </c>
      <c r="C471" s="754"/>
      <c r="D471" s="754"/>
      <c r="E471" s="754"/>
      <c r="F471" s="754"/>
      <c r="G471" s="754"/>
      <c r="H471" s="754"/>
      <c r="I471" s="754"/>
      <c r="J471" s="754"/>
      <c r="K471" s="754"/>
      <c r="L471" s="754"/>
      <c r="M471" s="755"/>
    </row>
    <row r="472" spans="2:13" ht="15.75" customHeight="1">
      <c r="B472" s="753" t="s">
        <v>623</v>
      </c>
      <c r="C472" s="754"/>
      <c r="D472" s="754"/>
      <c r="E472" s="754"/>
      <c r="F472" s="754"/>
      <c r="G472" s="754"/>
      <c r="H472" s="754"/>
      <c r="I472" s="754"/>
      <c r="J472" s="754"/>
      <c r="K472" s="754"/>
      <c r="L472" s="754"/>
      <c r="M472" s="755"/>
    </row>
    <row r="473" spans="2:13" ht="15.75" customHeight="1">
      <c r="B473" s="753" t="s">
        <v>624</v>
      </c>
      <c r="C473" s="754"/>
      <c r="D473" s="754"/>
      <c r="E473" s="754"/>
      <c r="F473" s="754"/>
      <c r="G473" s="754"/>
      <c r="H473" s="754"/>
      <c r="I473" s="754"/>
      <c r="J473" s="754"/>
      <c r="K473" s="754"/>
      <c r="L473" s="754"/>
      <c r="M473" s="755"/>
    </row>
    <row r="474" spans="2:13" ht="15.75" customHeight="1">
      <c r="B474" s="753" t="s">
        <v>625</v>
      </c>
      <c r="C474" s="754"/>
      <c r="D474" s="754"/>
      <c r="E474" s="754"/>
      <c r="F474" s="754"/>
      <c r="G474" s="754"/>
      <c r="H474" s="754"/>
      <c r="I474" s="754"/>
      <c r="J474" s="754"/>
      <c r="K474" s="754"/>
      <c r="L474" s="754"/>
      <c r="M474" s="755"/>
    </row>
    <row r="475" spans="2:13" ht="15.75" customHeight="1">
      <c r="B475" s="753" t="s">
        <v>626</v>
      </c>
      <c r="C475" s="754"/>
      <c r="D475" s="754"/>
      <c r="E475" s="754"/>
      <c r="F475" s="754"/>
      <c r="G475" s="754"/>
      <c r="H475" s="754"/>
      <c r="I475" s="754"/>
      <c r="J475" s="754"/>
      <c r="K475" s="754"/>
      <c r="L475" s="754"/>
      <c r="M475" s="755"/>
    </row>
    <row r="476" spans="2:13" ht="15.75" customHeight="1">
      <c r="B476" s="753" t="s">
        <v>627</v>
      </c>
      <c r="C476" s="754"/>
      <c r="D476" s="754"/>
      <c r="E476" s="754"/>
      <c r="F476" s="754"/>
      <c r="G476" s="754"/>
      <c r="H476" s="754"/>
      <c r="I476" s="754"/>
      <c r="J476" s="754"/>
      <c r="K476" s="754"/>
      <c r="L476" s="754"/>
      <c r="M476" s="755"/>
    </row>
    <row r="477" spans="2:13" ht="15.75" customHeight="1">
      <c r="B477" s="753" t="s">
        <v>628</v>
      </c>
      <c r="C477" s="754"/>
      <c r="D477" s="754"/>
      <c r="E477" s="754"/>
      <c r="F477" s="754"/>
      <c r="G477" s="754"/>
      <c r="H477" s="754"/>
      <c r="I477" s="754"/>
      <c r="J477" s="754"/>
      <c r="K477" s="754"/>
      <c r="L477" s="754"/>
      <c r="M477" s="755"/>
    </row>
    <row r="478" spans="2:13" ht="15.75" customHeight="1">
      <c r="B478" s="753" t="s">
        <v>629</v>
      </c>
      <c r="C478" s="754"/>
      <c r="D478" s="754"/>
      <c r="E478" s="754"/>
      <c r="F478" s="754"/>
      <c r="G478" s="754"/>
      <c r="H478" s="754"/>
      <c r="I478" s="754"/>
      <c r="J478" s="754"/>
      <c r="K478" s="754"/>
      <c r="L478" s="754"/>
      <c r="M478" s="755"/>
    </row>
    <row r="479" spans="2:13" ht="15.75" customHeight="1">
      <c r="B479" s="753" t="s">
        <v>630</v>
      </c>
      <c r="C479" s="754"/>
      <c r="D479" s="754"/>
      <c r="E479" s="754"/>
      <c r="F479" s="754"/>
      <c r="G479" s="754"/>
      <c r="H479" s="754"/>
      <c r="I479" s="754"/>
      <c r="J479" s="754"/>
      <c r="K479" s="754"/>
      <c r="L479" s="754"/>
      <c r="M479" s="755"/>
    </row>
    <row r="480" spans="2:13" ht="15.75" customHeight="1">
      <c r="B480" s="753" t="s">
        <v>631</v>
      </c>
      <c r="C480" s="754"/>
      <c r="D480" s="754"/>
      <c r="E480" s="754"/>
      <c r="F480" s="754"/>
      <c r="G480" s="754"/>
      <c r="H480" s="754"/>
      <c r="I480" s="754"/>
      <c r="J480" s="754"/>
      <c r="K480" s="754"/>
      <c r="L480" s="754"/>
      <c r="M480" s="755"/>
    </row>
    <row r="481" spans="2:13" ht="15.75" customHeight="1">
      <c r="B481" s="753" t="s">
        <v>632</v>
      </c>
      <c r="C481" s="754"/>
      <c r="D481" s="754"/>
      <c r="E481" s="754"/>
      <c r="F481" s="754"/>
      <c r="G481" s="754"/>
      <c r="H481" s="754"/>
      <c r="I481" s="754"/>
      <c r="J481" s="754"/>
      <c r="K481" s="754"/>
      <c r="L481" s="754"/>
      <c r="M481" s="755"/>
    </row>
    <row r="482" spans="2:13" ht="15.75" customHeight="1">
      <c r="B482" s="753" t="s">
        <v>633</v>
      </c>
      <c r="C482" s="754"/>
      <c r="D482" s="754"/>
      <c r="E482" s="754"/>
      <c r="F482" s="754"/>
      <c r="G482" s="754"/>
      <c r="H482" s="754"/>
      <c r="I482" s="754"/>
      <c r="J482" s="754"/>
      <c r="K482" s="754"/>
      <c r="L482" s="754"/>
      <c r="M482" s="755"/>
    </row>
    <row r="483" spans="2:13" ht="78.75" customHeight="1" thickBot="1">
      <c r="B483" s="787" t="s">
        <v>634</v>
      </c>
      <c r="C483" s="788"/>
      <c r="D483" s="788"/>
      <c r="E483" s="788"/>
      <c r="F483" s="788"/>
      <c r="G483" s="788"/>
      <c r="H483" s="788"/>
      <c r="I483" s="788"/>
      <c r="J483" s="788"/>
      <c r="K483" s="788"/>
      <c r="L483" s="788"/>
      <c r="M483" s="789"/>
    </row>
    <row r="484" spans="2:13" ht="16">
      <c r="B484" s="759"/>
      <c r="C484" s="760"/>
      <c r="D484" s="760"/>
      <c r="E484" s="760"/>
      <c r="F484" s="760"/>
      <c r="G484" s="760"/>
      <c r="H484" s="760"/>
      <c r="I484" s="760"/>
      <c r="J484" s="760"/>
      <c r="K484" s="760"/>
      <c r="L484" s="760"/>
      <c r="M484" s="761"/>
    </row>
    <row r="485" spans="2:13" ht="15.75" customHeight="1">
      <c r="B485" s="741" t="s">
        <v>635</v>
      </c>
      <c r="C485" s="742"/>
      <c r="D485" s="742"/>
      <c r="E485" s="742"/>
      <c r="F485" s="742"/>
      <c r="G485" s="742"/>
      <c r="H485" s="742"/>
      <c r="I485" s="742"/>
      <c r="J485" s="742"/>
      <c r="K485" s="742"/>
      <c r="L485" s="742"/>
      <c r="M485" s="743"/>
    </row>
    <row r="486" spans="2:13" ht="15.75" customHeight="1">
      <c r="B486" s="741" t="s">
        <v>636</v>
      </c>
      <c r="C486" s="742"/>
      <c r="D486" s="742"/>
      <c r="E486" s="742"/>
      <c r="F486" s="742"/>
      <c r="G486" s="742"/>
      <c r="H486" s="742"/>
      <c r="I486" s="742"/>
      <c r="J486" s="742"/>
      <c r="K486" s="742"/>
      <c r="L486" s="742"/>
      <c r="M486" s="743"/>
    </row>
    <row r="487" spans="2:13" ht="78.75" customHeight="1" thickBot="1">
      <c r="B487" s="787" t="s">
        <v>637</v>
      </c>
      <c r="C487" s="788"/>
      <c r="D487" s="788"/>
      <c r="E487" s="788"/>
      <c r="F487" s="788"/>
      <c r="G487" s="788"/>
      <c r="H487" s="788"/>
      <c r="I487" s="788"/>
      <c r="J487" s="788"/>
      <c r="K487" s="788"/>
      <c r="L487" s="788"/>
      <c r="M487" s="789"/>
    </row>
    <row r="488" spans="2:13" ht="16">
      <c r="B488" s="759"/>
      <c r="C488" s="760"/>
      <c r="D488" s="760"/>
      <c r="E488" s="760"/>
      <c r="F488" s="760"/>
      <c r="G488" s="760"/>
      <c r="H488" s="760"/>
      <c r="I488" s="760"/>
      <c r="J488" s="760"/>
      <c r="K488" s="760"/>
      <c r="L488" s="760"/>
      <c r="M488" s="761"/>
    </row>
    <row r="489" spans="2:13" ht="15.75" customHeight="1">
      <c r="B489" s="741" t="s">
        <v>638</v>
      </c>
      <c r="C489" s="742"/>
      <c r="D489" s="742"/>
      <c r="E489" s="742"/>
      <c r="F489" s="742"/>
      <c r="G489" s="742"/>
      <c r="H489" s="742"/>
      <c r="I489" s="742"/>
      <c r="J489" s="742"/>
      <c r="K489" s="742"/>
      <c r="L489" s="742"/>
      <c r="M489" s="743"/>
    </row>
    <row r="490" spans="2:13" ht="15.75" customHeight="1">
      <c r="B490" s="741" t="s">
        <v>1637</v>
      </c>
      <c r="C490" s="742"/>
      <c r="D490" s="742"/>
      <c r="E490" s="742"/>
      <c r="F490" s="742"/>
      <c r="G490" s="742"/>
      <c r="H490" s="742"/>
      <c r="I490" s="742"/>
      <c r="J490" s="742"/>
      <c r="K490" s="742"/>
      <c r="L490" s="742"/>
      <c r="M490" s="743"/>
    </row>
    <row r="491" spans="2:13" ht="31.5" customHeight="1" thickBot="1">
      <c r="B491" s="1230" t="s">
        <v>639</v>
      </c>
      <c r="C491" s="1231"/>
      <c r="D491" s="1231"/>
      <c r="E491" s="1231"/>
      <c r="F491" s="1231"/>
      <c r="G491" s="1231"/>
      <c r="H491" s="1231"/>
      <c r="I491" s="1231"/>
      <c r="J491" s="1231"/>
      <c r="K491" s="1231"/>
      <c r="L491" s="1231"/>
      <c r="M491" s="1232"/>
    </row>
    <row r="492" spans="2:13" ht="47.25" customHeight="1" thickBot="1">
      <c r="B492" s="1221" t="s">
        <v>640</v>
      </c>
      <c r="C492" s="1222"/>
      <c r="D492" s="1222"/>
      <c r="E492" s="1222"/>
      <c r="F492" s="1222"/>
      <c r="G492" s="1222"/>
      <c r="H492" s="1222"/>
      <c r="I492" s="1222"/>
      <c r="J492" s="1222"/>
      <c r="K492" s="1222"/>
      <c r="L492" s="1222"/>
      <c r="M492" s="1223"/>
    </row>
    <row r="493" spans="2:13" ht="17" thickBot="1">
      <c r="B493" s="1221" t="s">
        <v>641</v>
      </c>
      <c r="C493" s="1222"/>
      <c r="D493" s="1222"/>
      <c r="E493" s="1222"/>
      <c r="F493" s="1222"/>
      <c r="G493" s="1222"/>
      <c r="H493" s="1222"/>
      <c r="I493" s="1222"/>
      <c r="J493" s="1222"/>
      <c r="K493" s="1222"/>
      <c r="L493" s="1222"/>
      <c r="M493" s="1223"/>
    </row>
    <row r="494" spans="2:13" ht="47.25" customHeight="1" thickBot="1">
      <c r="B494" s="1221" t="s">
        <v>642</v>
      </c>
      <c r="C494" s="1222"/>
      <c r="D494" s="1222"/>
      <c r="E494" s="1222"/>
      <c r="F494" s="1222"/>
      <c r="G494" s="1222"/>
      <c r="H494" s="1222"/>
      <c r="I494" s="1222"/>
      <c r="J494" s="1222"/>
      <c r="K494" s="1222"/>
      <c r="L494" s="1222"/>
      <c r="M494" s="1223"/>
    </row>
    <row r="495" spans="2:13" ht="47.25" customHeight="1">
      <c r="B495" s="1224" t="s">
        <v>643</v>
      </c>
      <c r="C495" s="1225"/>
      <c r="D495" s="1225"/>
      <c r="E495" s="1225"/>
      <c r="F495" s="1225"/>
      <c r="G495" s="1225"/>
      <c r="H495" s="1225"/>
      <c r="I495" s="1225"/>
      <c r="J495" s="1225"/>
      <c r="K495" s="1225"/>
      <c r="L495" s="1225"/>
      <c r="M495" s="1226"/>
    </row>
    <row r="496" spans="2:13" ht="31.5" customHeight="1" thickBot="1">
      <c r="B496" s="1227" t="s">
        <v>644</v>
      </c>
      <c r="C496" s="1228"/>
      <c r="D496" s="1228"/>
      <c r="E496" s="1228"/>
      <c r="F496" s="1228"/>
      <c r="G496" s="1228"/>
      <c r="H496" s="1228"/>
      <c r="I496" s="1228"/>
      <c r="J496" s="1228"/>
      <c r="K496" s="1228"/>
      <c r="L496" s="1228"/>
      <c r="M496" s="1229"/>
    </row>
    <row r="497" spans="2:13" ht="17" thickBot="1">
      <c r="B497" s="885" t="s">
        <v>645</v>
      </c>
      <c r="C497" s="886"/>
      <c r="D497" s="886"/>
      <c r="E497" s="886"/>
      <c r="F497" s="886"/>
      <c r="G497" s="886"/>
      <c r="H497" s="886"/>
      <c r="I497" s="886"/>
      <c r="J497" s="886"/>
      <c r="K497" s="886"/>
      <c r="L497" s="886"/>
      <c r="M497" s="887"/>
    </row>
    <row r="498" spans="2:13" ht="15.75" customHeight="1">
      <c r="B498" s="759" t="s">
        <v>646</v>
      </c>
      <c r="C498" s="760"/>
      <c r="D498" s="760"/>
      <c r="E498" s="760"/>
      <c r="F498" s="760"/>
      <c r="G498" s="760"/>
      <c r="H498" s="760"/>
      <c r="I498" s="760"/>
      <c r="J498" s="760"/>
      <c r="K498" s="760"/>
      <c r="L498" s="760"/>
      <c r="M498" s="761"/>
    </row>
    <row r="499" spans="2:13" ht="15.75" customHeight="1">
      <c r="B499" s="741" t="s">
        <v>647</v>
      </c>
      <c r="C499" s="742"/>
      <c r="D499" s="742"/>
      <c r="E499" s="742"/>
      <c r="F499" s="742"/>
      <c r="G499" s="742"/>
      <c r="H499" s="742"/>
      <c r="I499" s="742"/>
      <c r="J499" s="742"/>
      <c r="K499" s="742"/>
      <c r="L499" s="742"/>
      <c r="M499" s="743"/>
    </row>
    <row r="500" spans="2:13" ht="102" customHeight="1">
      <c r="B500" s="1220" t="s">
        <v>648</v>
      </c>
      <c r="C500" s="1220"/>
      <c r="D500" s="1220"/>
      <c r="E500" s="1220"/>
      <c r="F500" s="1220"/>
      <c r="G500" s="1220"/>
      <c r="H500" s="1220"/>
      <c r="I500" s="1220"/>
      <c r="J500" s="1220"/>
      <c r="K500" s="1220"/>
      <c r="L500" s="1220"/>
      <c r="M500" s="1220"/>
    </row>
    <row r="501" spans="2:13" ht="63" customHeight="1" thickBot="1">
      <c r="B501" s="787" t="s">
        <v>649</v>
      </c>
      <c r="C501" s="788"/>
      <c r="D501" s="788"/>
      <c r="E501" s="788"/>
      <c r="F501" s="788"/>
      <c r="G501" s="788"/>
      <c r="H501" s="788"/>
      <c r="I501" s="788"/>
      <c r="J501" s="788"/>
      <c r="K501" s="788"/>
      <c r="L501" s="788"/>
      <c r="M501" s="789"/>
    </row>
    <row r="502" spans="2:13" ht="16">
      <c r="B502" s="759"/>
      <c r="C502" s="760"/>
      <c r="D502" s="760"/>
      <c r="E502" s="760"/>
      <c r="F502" s="760"/>
      <c r="G502" s="760"/>
      <c r="H502" s="760"/>
      <c r="I502" s="760"/>
      <c r="J502" s="760"/>
      <c r="K502" s="760"/>
      <c r="L502" s="760"/>
      <c r="M502" s="761"/>
    </row>
    <row r="503" spans="2:13" ht="15.75" customHeight="1">
      <c r="B503" s="741" t="s">
        <v>650</v>
      </c>
      <c r="C503" s="742"/>
      <c r="D503" s="742"/>
      <c r="E503" s="742"/>
      <c r="F503" s="742"/>
      <c r="G503" s="742"/>
      <c r="H503" s="742"/>
      <c r="I503" s="742"/>
      <c r="J503" s="742"/>
      <c r="K503" s="742"/>
      <c r="L503" s="742"/>
      <c r="M503" s="743"/>
    </row>
    <row r="504" spans="2:13" ht="15.75" customHeight="1">
      <c r="B504" s="741" t="s">
        <v>651</v>
      </c>
      <c r="C504" s="742"/>
      <c r="D504" s="742"/>
      <c r="E504" s="742"/>
      <c r="F504" s="742"/>
      <c r="G504" s="742"/>
      <c r="H504" s="742"/>
      <c r="I504" s="742"/>
      <c r="J504" s="742"/>
      <c r="K504" s="742"/>
      <c r="L504" s="742"/>
      <c r="M504" s="743"/>
    </row>
    <row r="505" spans="2:13" ht="31.5" customHeight="1">
      <c r="B505" s="1202" t="s">
        <v>652</v>
      </c>
      <c r="C505" s="1203"/>
      <c r="D505" s="1203"/>
      <c r="E505" s="1203"/>
      <c r="F505" s="1203"/>
      <c r="G505" s="1203"/>
      <c r="H505" s="1203"/>
      <c r="I505" s="1203"/>
      <c r="J505" s="1203"/>
      <c r="K505" s="1203"/>
      <c r="L505" s="1203"/>
      <c r="M505" s="1204"/>
    </row>
    <row r="506" spans="2:13" ht="78.75" customHeight="1" thickBot="1">
      <c r="B506" s="753" t="s">
        <v>653</v>
      </c>
      <c r="C506" s="754"/>
      <c r="D506" s="754"/>
      <c r="E506" s="754"/>
      <c r="F506" s="754"/>
      <c r="G506" s="754"/>
      <c r="H506" s="754"/>
      <c r="I506" s="754"/>
      <c r="J506" s="754"/>
      <c r="K506" s="754"/>
      <c r="L506" s="754"/>
      <c r="M506" s="755"/>
    </row>
    <row r="507" spans="2:13" ht="15" thickBot="1">
      <c r="B507" s="268">
        <v>2019</v>
      </c>
      <c r="C507" s="219">
        <v>2020</v>
      </c>
      <c r="D507" s="219">
        <v>2021</v>
      </c>
      <c r="E507" s="219" t="s">
        <v>533</v>
      </c>
      <c r="M507" s="187"/>
    </row>
    <row r="508" spans="2:13" ht="15" thickBot="1">
      <c r="B508" s="220">
        <v>-6</v>
      </c>
      <c r="C508" s="221">
        <v>-14.3</v>
      </c>
      <c r="D508" s="221">
        <v>-22.6</v>
      </c>
      <c r="E508" s="221">
        <v>-25</v>
      </c>
      <c r="M508" s="187"/>
    </row>
    <row r="509" spans="2:13" ht="15" customHeight="1" thickBot="1">
      <c r="B509" s="1205" t="s">
        <v>654</v>
      </c>
      <c r="C509" s="1206"/>
      <c r="D509" s="1206"/>
      <c r="E509" s="1206"/>
      <c r="F509" s="1206"/>
      <c r="G509" s="1206"/>
      <c r="H509" s="1206"/>
      <c r="I509" s="1206"/>
      <c r="J509" s="1206"/>
      <c r="K509" s="1206"/>
      <c r="L509" s="1206"/>
      <c r="M509" s="1207"/>
    </row>
    <row r="510" spans="2:13" ht="16">
      <c r="B510" s="759"/>
      <c r="C510" s="760"/>
      <c r="D510" s="760"/>
      <c r="E510" s="760"/>
      <c r="F510" s="760"/>
      <c r="G510" s="760"/>
      <c r="H510" s="760"/>
      <c r="I510" s="760"/>
      <c r="J510" s="760"/>
      <c r="K510" s="760"/>
      <c r="L510" s="760"/>
      <c r="M510" s="761"/>
    </row>
    <row r="511" spans="2:13" ht="15.75" customHeight="1">
      <c r="B511" s="741" t="s">
        <v>655</v>
      </c>
      <c r="C511" s="742"/>
      <c r="D511" s="742"/>
      <c r="E511" s="742"/>
      <c r="F511" s="742"/>
      <c r="G511" s="742"/>
      <c r="H511" s="742"/>
      <c r="I511" s="742"/>
      <c r="J511" s="742"/>
      <c r="K511" s="742"/>
      <c r="L511" s="742"/>
      <c r="M511" s="743"/>
    </row>
    <row r="512" spans="2:13" ht="17" thickBot="1">
      <c r="B512" s="762" t="s">
        <v>656</v>
      </c>
      <c r="C512" s="763"/>
      <c r="D512" s="763"/>
      <c r="E512" s="763"/>
      <c r="F512" s="763"/>
      <c r="G512" s="763"/>
      <c r="H512" s="763"/>
      <c r="I512" s="763"/>
      <c r="J512" s="763"/>
      <c r="K512" s="763"/>
      <c r="L512" s="763"/>
      <c r="M512" s="764"/>
    </row>
    <row r="513" spans="2:13" ht="78.75" customHeight="1" thickBot="1">
      <c r="B513" s="885" t="s">
        <v>657</v>
      </c>
      <c r="C513" s="886"/>
      <c r="D513" s="886"/>
      <c r="E513" s="886"/>
      <c r="F513" s="886"/>
      <c r="G513" s="886"/>
      <c r="H513" s="886"/>
      <c r="I513" s="886"/>
      <c r="J513" s="886"/>
      <c r="K513" s="886"/>
      <c r="L513" s="886"/>
      <c r="M513" s="887"/>
    </row>
    <row r="514" spans="2:13" ht="31.5" customHeight="1" thickBot="1">
      <c r="B514" s="885" t="s">
        <v>658</v>
      </c>
      <c r="C514" s="886"/>
      <c r="D514" s="886"/>
      <c r="E514" s="886"/>
      <c r="F514" s="886"/>
      <c r="G514" s="886"/>
      <c r="H514" s="886"/>
      <c r="I514" s="886"/>
      <c r="J514" s="886"/>
      <c r="K514" s="886"/>
      <c r="L514" s="886"/>
      <c r="M514" s="887"/>
    </row>
    <row r="515" spans="2:13" ht="78.75" customHeight="1">
      <c r="B515" s="855" t="s">
        <v>659</v>
      </c>
      <c r="C515" s="856"/>
      <c r="D515" s="856"/>
      <c r="E515" s="856"/>
      <c r="F515" s="856"/>
      <c r="G515" s="856"/>
      <c r="H515" s="856"/>
      <c r="I515" s="856"/>
      <c r="J515" s="856"/>
      <c r="K515" s="856"/>
      <c r="L515" s="856"/>
      <c r="M515" s="857"/>
    </row>
    <row r="516" spans="2:13" ht="31.5" customHeight="1">
      <c r="B516" s="753" t="s">
        <v>660</v>
      </c>
      <c r="C516" s="754"/>
      <c r="D516" s="754"/>
      <c r="E516" s="754"/>
      <c r="F516" s="754"/>
      <c r="G516" s="754"/>
      <c r="H516" s="754"/>
      <c r="I516" s="754"/>
      <c r="J516" s="754"/>
      <c r="K516" s="754"/>
      <c r="L516" s="754"/>
      <c r="M516" s="755"/>
    </row>
    <row r="517" spans="2:13" ht="31.5" customHeight="1">
      <c r="B517" s="753" t="s">
        <v>661</v>
      </c>
      <c r="C517" s="754"/>
      <c r="D517" s="754"/>
      <c r="E517" s="754"/>
      <c r="F517" s="754"/>
      <c r="G517" s="754"/>
      <c r="H517" s="754"/>
      <c r="I517" s="754"/>
      <c r="J517" s="754"/>
      <c r="K517" s="754"/>
      <c r="L517" s="754"/>
      <c r="M517" s="755"/>
    </row>
    <row r="518" spans="2:13" ht="16">
      <c r="B518" s="750"/>
      <c r="C518" s="751"/>
      <c r="D518" s="751"/>
      <c r="E518" s="751"/>
      <c r="F518" s="751"/>
      <c r="G518" s="751"/>
      <c r="H518" s="751"/>
      <c r="I518" s="751"/>
      <c r="J518" s="751"/>
      <c r="K518" s="751"/>
      <c r="L518" s="751"/>
      <c r="M518" s="752"/>
    </row>
    <row r="519" spans="2:13" ht="17" thickBot="1">
      <c r="B519" s="747" t="s">
        <v>662</v>
      </c>
      <c r="C519" s="748"/>
      <c r="D519" s="748"/>
      <c r="E519" s="748"/>
      <c r="F519" s="748"/>
      <c r="G519" s="748"/>
      <c r="H519" s="748"/>
      <c r="I519" s="748"/>
      <c r="J519" s="748"/>
      <c r="K519" s="748"/>
      <c r="L519" s="748"/>
      <c r="M519" s="749"/>
    </row>
    <row r="520" spans="2:13" ht="17.25" customHeight="1" thickBot="1">
      <c r="B520" s="269"/>
      <c r="C520" s="270"/>
      <c r="D520" s="1208" t="s">
        <v>663</v>
      </c>
      <c r="E520" s="1209"/>
      <c r="F520" s="1209"/>
      <c r="G520" s="1210"/>
      <c r="H520" s="1211" t="s">
        <v>664</v>
      </c>
      <c r="I520" s="1209"/>
      <c r="J520" s="1210"/>
      <c r="K520" s="271"/>
      <c r="L520" s="1212" t="s">
        <v>665</v>
      </c>
      <c r="M520" s="1215" t="s">
        <v>666</v>
      </c>
    </row>
    <row r="521" spans="2:13" ht="25" thickBot="1">
      <c r="B521" s="272"/>
      <c r="C521" s="273"/>
      <c r="D521" s="274" t="s">
        <v>667</v>
      </c>
      <c r="E521" s="274" t="s">
        <v>668</v>
      </c>
      <c r="F521" s="274" t="s">
        <v>669</v>
      </c>
      <c r="G521" s="274" t="s">
        <v>670</v>
      </c>
      <c r="H521" s="205" t="s">
        <v>671</v>
      </c>
      <c r="I521" s="205" t="s">
        <v>672</v>
      </c>
      <c r="J521" s="205" t="s">
        <v>381</v>
      </c>
      <c r="K521" s="274" t="s">
        <v>354</v>
      </c>
      <c r="L521" s="1213"/>
      <c r="M521" s="1216"/>
    </row>
    <row r="522" spans="2:13" ht="16" thickBot="1">
      <c r="B522" s="275"/>
      <c r="C522" s="276"/>
      <c r="D522" s="276"/>
      <c r="E522" s="276"/>
      <c r="F522" s="276"/>
      <c r="G522" s="276"/>
      <c r="H522" s="277">
        <v>0.24199999999999999</v>
      </c>
      <c r="I522" s="277">
        <v>5.6800000000000003E-2</v>
      </c>
      <c r="J522" s="277">
        <v>8.5000000000000006E-2</v>
      </c>
      <c r="K522" s="276"/>
      <c r="L522" s="1214"/>
      <c r="M522" s="1217"/>
    </row>
    <row r="523" spans="2:13" ht="14" thickBot="1">
      <c r="B523" s="1218" t="s">
        <v>673</v>
      </c>
      <c r="C523" s="1219"/>
      <c r="D523" s="206">
        <v>22291.78</v>
      </c>
      <c r="E523" s="206">
        <v>1857.65</v>
      </c>
      <c r="F523" s="206">
        <v>5192.93</v>
      </c>
      <c r="G523" s="206">
        <v>29342.36</v>
      </c>
      <c r="H523" s="206">
        <v>7100.85</v>
      </c>
      <c r="I523" s="206">
        <v>1666.65</v>
      </c>
      <c r="J523" s="206">
        <v>2494.1</v>
      </c>
      <c r="K523" s="278">
        <v>11261.6</v>
      </c>
      <c r="L523" s="279">
        <v>1459.64</v>
      </c>
      <c r="M523" s="280">
        <v>42063.6</v>
      </c>
    </row>
    <row r="524" spans="2:13" ht="14" thickBot="1">
      <c r="B524" s="1218" t="s">
        <v>674</v>
      </c>
      <c r="C524" s="1219"/>
      <c r="D524" s="206">
        <v>19132.150000000001</v>
      </c>
      <c r="E524" s="206">
        <v>1594.35</v>
      </c>
      <c r="F524" s="206">
        <v>4083.3</v>
      </c>
      <c r="G524" s="206">
        <v>24809.8</v>
      </c>
      <c r="H524" s="206">
        <v>6003.97</v>
      </c>
      <c r="I524" s="206">
        <v>1409.2</v>
      </c>
      <c r="J524" s="206">
        <v>2108.83</v>
      </c>
      <c r="K524" s="278">
        <v>9522</v>
      </c>
      <c r="L524" s="279">
        <v>1459.64</v>
      </c>
      <c r="M524" s="280">
        <v>35791.440000000002</v>
      </c>
    </row>
    <row r="525" spans="2:13" ht="15.75" customHeight="1">
      <c r="B525" s="876" t="s">
        <v>675</v>
      </c>
      <c r="C525" s="877"/>
      <c r="D525" s="877"/>
      <c r="E525" s="877"/>
      <c r="F525" s="877"/>
      <c r="G525" s="877"/>
      <c r="H525" s="877"/>
      <c r="I525" s="877"/>
      <c r="J525" s="877"/>
      <c r="K525" s="877"/>
      <c r="L525" s="877"/>
      <c r="M525" s="878"/>
    </row>
    <row r="526" spans="2:13" ht="15.75" customHeight="1">
      <c r="B526" s="750" t="s">
        <v>676</v>
      </c>
      <c r="C526" s="751"/>
      <c r="D526" s="751"/>
      <c r="E526" s="751"/>
      <c r="F526" s="751"/>
      <c r="G526" s="751"/>
      <c r="H526" s="751"/>
      <c r="I526" s="751"/>
      <c r="J526" s="751"/>
      <c r="K526" s="751"/>
      <c r="L526" s="751"/>
      <c r="M526" s="752"/>
    </row>
    <row r="527" spans="2:13" ht="15.75" customHeight="1">
      <c r="B527" s="750" t="s">
        <v>677</v>
      </c>
      <c r="C527" s="751"/>
      <c r="D527" s="751"/>
      <c r="E527" s="751"/>
      <c r="F527" s="751"/>
      <c r="G527" s="751"/>
      <c r="H527" s="751"/>
      <c r="I527" s="751"/>
      <c r="J527" s="751"/>
      <c r="K527" s="751"/>
      <c r="L527" s="751"/>
      <c r="M527" s="752"/>
    </row>
    <row r="528" spans="2:13" ht="16">
      <c r="B528" s="744"/>
      <c r="C528" s="745"/>
      <c r="D528" s="745"/>
      <c r="E528" s="745"/>
      <c r="F528" s="745"/>
      <c r="G528" s="745"/>
      <c r="H528" s="745"/>
      <c r="I528" s="745"/>
      <c r="J528" s="745"/>
      <c r="K528" s="745"/>
      <c r="L528" s="745"/>
      <c r="M528" s="746"/>
    </row>
    <row r="529" spans="2:13" ht="15.75" customHeight="1">
      <c r="B529" s="744" t="s">
        <v>678</v>
      </c>
      <c r="C529" s="745"/>
      <c r="D529" s="745"/>
      <c r="E529" s="745"/>
      <c r="F529" s="745"/>
      <c r="G529" s="745"/>
      <c r="H529" s="745"/>
      <c r="I529" s="745"/>
      <c r="J529" s="745"/>
      <c r="K529" s="745"/>
      <c r="L529" s="745"/>
      <c r="M529" s="746"/>
    </row>
    <row r="530" spans="2:13" ht="47.25" customHeight="1">
      <c r="B530" s="750" t="s">
        <v>679</v>
      </c>
      <c r="C530" s="751"/>
      <c r="D530" s="751"/>
      <c r="E530" s="751"/>
      <c r="F530" s="751"/>
      <c r="G530" s="751"/>
      <c r="H530" s="751"/>
      <c r="I530" s="751"/>
      <c r="J530" s="751"/>
      <c r="K530" s="751"/>
      <c r="L530" s="751"/>
      <c r="M530" s="752"/>
    </row>
    <row r="531" spans="2:13" ht="17" thickBot="1">
      <c r="B531" s="744"/>
      <c r="C531" s="745"/>
      <c r="D531" s="745"/>
      <c r="E531" s="745"/>
      <c r="F531" s="745"/>
      <c r="G531" s="745"/>
      <c r="H531" s="745"/>
      <c r="I531" s="745"/>
      <c r="J531" s="745"/>
      <c r="K531" s="745"/>
      <c r="L531" s="745"/>
      <c r="M531" s="746"/>
    </row>
    <row r="532" spans="2:13" ht="15" thickBot="1">
      <c r="B532" s="281" t="s">
        <v>680</v>
      </c>
      <c r="C532" s="282">
        <v>2019</v>
      </c>
      <c r="D532" s="282">
        <v>2020</v>
      </c>
      <c r="E532" s="282">
        <v>2021</v>
      </c>
      <c r="M532" s="187"/>
    </row>
    <row r="533" spans="2:13" ht="15" thickBot="1">
      <c r="B533" s="283" t="s">
        <v>681</v>
      </c>
      <c r="C533" s="284">
        <v>30249571</v>
      </c>
      <c r="D533" s="284">
        <v>36299485</v>
      </c>
      <c r="E533" s="284">
        <v>36299485</v>
      </c>
      <c r="M533" s="187"/>
    </row>
    <row r="534" spans="2:13" ht="15" thickBot="1">
      <c r="B534" s="283" t="s">
        <v>682</v>
      </c>
      <c r="C534" s="285">
        <v>0</v>
      </c>
      <c r="D534" s="284">
        <v>42063600</v>
      </c>
      <c r="E534" s="284">
        <v>42063600</v>
      </c>
      <c r="M534" s="187"/>
    </row>
    <row r="535" spans="2:13" ht="15" thickBot="1">
      <c r="B535" s="283" t="s">
        <v>683</v>
      </c>
      <c r="C535" s="286"/>
      <c r="D535" s="287"/>
      <c r="E535" s="288">
        <v>35791440</v>
      </c>
      <c r="M535" s="187"/>
    </row>
    <row r="536" spans="2:13">
      <c r="B536" s="1288" t="s">
        <v>69</v>
      </c>
      <c r="C536" s="1291">
        <v>30249571</v>
      </c>
      <c r="D536" s="1291">
        <v>78363085</v>
      </c>
      <c r="E536" s="1291">
        <v>114154525</v>
      </c>
      <c r="M536" s="187"/>
    </row>
    <row r="537" spans="2:13">
      <c r="B537" s="1289"/>
      <c r="C537" s="1292"/>
      <c r="D537" s="1292"/>
      <c r="E537" s="1292"/>
      <c r="M537" s="187"/>
    </row>
    <row r="538" spans="2:13" ht="14" thickBot="1">
      <c r="B538" s="1290"/>
      <c r="C538" s="1293"/>
      <c r="D538" s="1293"/>
      <c r="E538" s="1293"/>
      <c r="M538" s="187"/>
    </row>
    <row r="539" spans="2:13" ht="17" thickBot="1">
      <c r="B539" s="843" t="s">
        <v>684</v>
      </c>
      <c r="C539" s="844"/>
      <c r="D539" s="844"/>
      <c r="E539" s="844"/>
      <c r="F539" s="844"/>
      <c r="G539" s="844"/>
      <c r="H539" s="844"/>
      <c r="I539" s="844"/>
      <c r="J539" s="844"/>
      <c r="K539" s="844"/>
      <c r="L539" s="844"/>
      <c r="M539" s="845"/>
    </row>
    <row r="540" spans="2:13" ht="16" thickBot="1">
      <c r="B540" s="242" t="s">
        <v>685</v>
      </c>
      <c r="C540" s="232" t="s">
        <v>686</v>
      </c>
      <c r="M540" s="187"/>
    </row>
    <row r="541" spans="2:13" ht="16" thickBot="1">
      <c r="B541" s="235" t="s">
        <v>687</v>
      </c>
      <c r="C541" s="289">
        <v>1050000</v>
      </c>
      <c r="M541" s="187"/>
    </row>
    <row r="542" spans="2:13" ht="16" thickBot="1">
      <c r="B542" s="235" t="s">
        <v>688</v>
      </c>
      <c r="C542" s="289">
        <v>250000</v>
      </c>
      <c r="M542" s="187"/>
    </row>
    <row r="543" spans="2:13" ht="16" thickBot="1">
      <c r="B543" s="235" t="s">
        <v>689</v>
      </c>
      <c r="C543" s="289">
        <v>80000</v>
      </c>
      <c r="M543" s="187"/>
    </row>
    <row r="544" spans="2:13" ht="16" thickBot="1">
      <c r="B544" s="235" t="s">
        <v>690</v>
      </c>
      <c r="C544" s="289">
        <v>120000</v>
      </c>
      <c r="M544" s="187"/>
    </row>
    <row r="545" spans="2:13" ht="31" thickBot="1">
      <c r="B545" s="235" t="s">
        <v>691</v>
      </c>
      <c r="C545" s="289">
        <v>500000</v>
      </c>
      <c r="M545" s="187"/>
    </row>
    <row r="546" spans="2:13" ht="16" thickBot="1">
      <c r="B546" s="237" t="s">
        <v>69</v>
      </c>
      <c r="C546" s="290">
        <v>2000000</v>
      </c>
      <c r="M546" s="187"/>
    </row>
    <row r="547" spans="2:13" ht="16">
      <c r="B547" s="744"/>
      <c r="C547" s="745"/>
      <c r="D547" s="745"/>
      <c r="E547" s="745"/>
      <c r="F547" s="745"/>
      <c r="G547" s="745"/>
      <c r="H547" s="745"/>
      <c r="I547" s="745"/>
      <c r="J547" s="745"/>
      <c r="K547" s="745"/>
      <c r="L547" s="745"/>
      <c r="M547" s="746"/>
    </row>
    <row r="548" spans="2:13" ht="15.75" customHeight="1">
      <c r="B548" s="744" t="s">
        <v>692</v>
      </c>
      <c r="C548" s="745"/>
      <c r="D548" s="745"/>
      <c r="E548" s="745"/>
      <c r="F548" s="745"/>
      <c r="G548" s="745"/>
      <c r="H548" s="745"/>
      <c r="I548" s="745"/>
      <c r="J548" s="745"/>
      <c r="K548" s="745"/>
      <c r="L548" s="745"/>
      <c r="M548" s="746"/>
    </row>
    <row r="549" spans="2:13" ht="15.75" customHeight="1">
      <c r="B549" s="744" t="s">
        <v>693</v>
      </c>
      <c r="C549" s="745"/>
      <c r="D549" s="745"/>
      <c r="E549" s="745"/>
      <c r="F549" s="745"/>
      <c r="G549" s="745"/>
      <c r="H549" s="745"/>
      <c r="I549" s="745"/>
      <c r="J549" s="745"/>
      <c r="K549" s="745"/>
      <c r="L549" s="745"/>
      <c r="M549" s="746"/>
    </row>
    <row r="550" spans="2:13" ht="15.75" customHeight="1">
      <c r="B550" s="744" t="s">
        <v>694</v>
      </c>
      <c r="C550" s="745"/>
      <c r="D550" s="745"/>
      <c r="E550" s="745"/>
      <c r="F550" s="745"/>
      <c r="G550" s="745"/>
      <c r="H550" s="745"/>
      <c r="I550" s="745"/>
      <c r="J550" s="745"/>
      <c r="K550" s="745"/>
      <c r="L550" s="745"/>
      <c r="M550" s="746"/>
    </row>
    <row r="551" spans="2:13" ht="15.75" customHeight="1">
      <c r="B551" s="744" t="s">
        <v>695</v>
      </c>
      <c r="C551" s="745"/>
      <c r="D551" s="745"/>
      <c r="E551" s="745"/>
      <c r="F551" s="745"/>
      <c r="G551" s="745"/>
      <c r="H551" s="745"/>
      <c r="I551" s="745"/>
      <c r="J551" s="745"/>
      <c r="K551" s="745"/>
      <c r="L551" s="745"/>
      <c r="M551" s="746"/>
    </row>
    <row r="552" spans="2:13" ht="16">
      <c r="B552" s="744"/>
      <c r="C552" s="745"/>
      <c r="D552" s="745"/>
      <c r="E552" s="745"/>
      <c r="F552" s="745"/>
      <c r="G552" s="745"/>
      <c r="H552" s="745"/>
      <c r="I552" s="745"/>
      <c r="J552" s="745"/>
      <c r="K552" s="745"/>
      <c r="L552" s="745"/>
      <c r="M552" s="746"/>
    </row>
    <row r="553" spans="2:13" ht="31.5" customHeight="1">
      <c r="B553" s="750" t="s">
        <v>696</v>
      </c>
      <c r="C553" s="751"/>
      <c r="D553" s="751"/>
      <c r="E553" s="751"/>
      <c r="F553" s="751"/>
      <c r="G553" s="751"/>
      <c r="H553" s="751"/>
      <c r="I553" s="751"/>
      <c r="J553" s="751"/>
      <c r="K553" s="751"/>
      <c r="L553" s="751"/>
      <c r="M553" s="752"/>
    </row>
    <row r="554" spans="2:13" ht="17" thickBot="1">
      <c r="B554" s="747" t="s">
        <v>697</v>
      </c>
      <c r="C554" s="748"/>
      <c r="D554" s="748"/>
      <c r="E554" s="748"/>
      <c r="F554" s="748"/>
      <c r="G554" s="748"/>
      <c r="H554" s="748"/>
      <c r="I554" s="748"/>
      <c r="J554" s="748"/>
      <c r="K554" s="748"/>
      <c r="L554" s="748"/>
      <c r="M554" s="749"/>
    </row>
    <row r="555" spans="2:13" ht="78.75" customHeight="1">
      <c r="B555" s="876" t="s">
        <v>698</v>
      </c>
      <c r="C555" s="877"/>
      <c r="D555" s="877"/>
      <c r="E555" s="877"/>
      <c r="F555" s="877"/>
      <c r="G555" s="877"/>
      <c r="H555" s="877"/>
      <c r="I555" s="877"/>
      <c r="J555" s="877"/>
      <c r="K555" s="877"/>
      <c r="L555" s="877"/>
      <c r="M555" s="878"/>
    </row>
    <row r="556" spans="2:13" ht="94.5" customHeight="1">
      <c r="B556" s="750" t="s">
        <v>699</v>
      </c>
      <c r="C556" s="751"/>
      <c r="D556" s="751"/>
      <c r="E556" s="751"/>
      <c r="F556" s="751"/>
      <c r="G556" s="751"/>
      <c r="H556" s="751"/>
      <c r="I556" s="751"/>
      <c r="J556" s="751"/>
      <c r="K556" s="751"/>
      <c r="L556" s="751"/>
      <c r="M556" s="752"/>
    </row>
    <row r="557" spans="2:13" ht="17" thickBot="1">
      <c r="B557" s="750"/>
      <c r="C557" s="751"/>
      <c r="D557" s="751"/>
      <c r="E557" s="751"/>
      <c r="F557" s="751"/>
      <c r="G557" s="751"/>
      <c r="H557" s="751"/>
      <c r="I557" s="751"/>
      <c r="J557" s="751"/>
      <c r="K557" s="751"/>
      <c r="L557" s="751"/>
      <c r="M557" s="752"/>
    </row>
    <row r="558" spans="2:13" ht="27" thickBot="1">
      <c r="B558" s="291" t="s">
        <v>700</v>
      </c>
      <c r="C558" s="292" t="s">
        <v>701</v>
      </c>
      <c r="D558" s="292" t="s">
        <v>702</v>
      </c>
      <c r="E558" s="292" t="s">
        <v>703</v>
      </c>
      <c r="F558" s="292" t="s">
        <v>704</v>
      </c>
      <c r="M558" s="187"/>
    </row>
    <row r="559" spans="2:13" ht="14" thickBot="1">
      <c r="B559" s="1282" t="s">
        <v>705</v>
      </c>
      <c r="C559" s="1285">
        <v>50</v>
      </c>
      <c r="D559" s="293">
        <v>2019</v>
      </c>
      <c r="E559" s="294">
        <v>53892.68</v>
      </c>
      <c r="F559" s="294">
        <v>2694634.18</v>
      </c>
      <c r="M559" s="187"/>
    </row>
    <row r="560" spans="2:13" ht="14" thickBot="1">
      <c r="B560" s="1283"/>
      <c r="C560" s="1286"/>
      <c r="D560" s="293">
        <v>2020</v>
      </c>
      <c r="E560" s="294">
        <v>53892.68</v>
      </c>
      <c r="F560" s="294">
        <v>2694634.18</v>
      </c>
      <c r="M560" s="187"/>
    </row>
    <row r="561" spans="2:13" ht="14" thickBot="1">
      <c r="B561" s="1284"/>
      <c r="C561" s="1287"/>
      <c r="D561" s="293">
        <v>2021</v>
      </c>
      <c r="E561" s="294">
        <v>94624.06</v>
      </c>
      <c r="F561" s="294">
        <v>4731202.78</v>
      </c>
      <c r="M561" s="187"/>
    </row>
    <row r="562" spans="2:13" ht="27" thickBot="1">
      <c r="B562" s="295" t="s">
        <v>700</v>
      </c>
      <c r="C562" s="296" t="s">
        <v>701</v>
      </c>
      <c r="D562" s="296" t="s">
        <v>702</v>
      </c>
      <c r="E562" s="296" t="s">
        <v>703</v>
      </c>
      <c r="F562" s="296" t="s">
        <v>704</v>
      </c>
      <c r="M562" s="187"/>
    </row>
    <row r="563" spans="2:13" ht="21" customHeight="1" thickBot="1">
      <c r="B563" s="1282" t="s">
        <v>706</v>
      </c>
      <c r="C563" s="1285">
        <v>25</v>
      </c>
      <c r="D563" s="293">
        <v>2019</v>
      </c>
      <c r="E563" s="294">
        <v>114689.73</v>
      </c>
      <c r="F563" s="294">
        <v>2867243.25</v>
      </c>
      <c r="M563" s="187"/>
    </row>
    <row r="564" spans="2:13" ht="14" thickBot="1">
      <c r="B564" s="1283"/>
      <c r="C564" s="1286"/>
      <c r="D564" s="293">
        <v>2020</v>
      </c>
      <c r="E564" s="294">
        <v>114689.73</v>
      </c>
      <c r="F564" s="294">
        <v>2867243.25</v>
      </c>
      <c r="M564" s="187"/>
    </row>
    <row r="565" spans="2:13" ht="14" thickBot="1">
      <c r="B565" s="1284"/>
      <c r="C565" s="1287"/>
      <c r="D565" s="293">
        <v>2021</v>
      </c>
      <c r="E565" s="294">
        <v>114689.73</v>
      </c>
      <c r="F565" s="294">
        <v>2867243.25</v>
      </c>
      <c r="M565" s="187"/>
    </row>
    <row r="566" spans="2:13" ht="27" thickBot="1">
      <c r="B566" s="295" t="s">
        <v>700</v>
      </c>
      <c r="C566" s="296" t="s">
        <v>701</v>
      </c>
      <c r="D566" s="296" t="s">
        <v>702</v>
      </c>
      <c r="E566" s="296" t="s">
        <v>703</v>
      </c>
      <c r="F566" s="296" t="s">
        <v>704</v>
      </c>
      <c r="M566" s="187"/>
    </row>
    <row r="567" spans="2:13" ht="14" thickBot="1">
      <c r="B567" s="1282" t="s">
        <v>707</v>
      </c>
      <c r="C567" s="1285">
        <v>250</v>
      </c>
      <c r="D567" s="293">
        <v>2019</v>
      </c>
      <c r="E567" s="294">
        <v>42829.42</v>
      </c>
      <c r="F567" s="294">
        <v>10707355</v>
      </c>
      <c r="M567" s="187"/>
    </row>
    <row r="568" spans="2:13" ht="14" thickBot="1">
      <c r="B568" s="1283"/>
      <c r="C568" s="1286"/>
      <c r="D568" s="293">
        <v>2020</v>
      </c>
      <c r="E568" s="294">
        <v>42829.42</v>
      </c>
      <c r="F568" s="294">
        <v>10707355</v>
      </c>
      <c r="M568" s="187"/>
    </row>
    <row r="569" spans="2:13" ht="14" thickBot="1">
      <c r="B569" s="1284"/>
      <c r="C569" s="1287"/>
      <c r="D569" s="293">
        <v>2021</v>
      </c>
      <c r="E569" s="294">
        <v>42829.42</v>
      </c>
      <c r="F569" s="294">
        <v>10707355</v>
      </c>
      <c r="M569" s="187"/>
    </row>
    <row r="570" spans="2:13" ht="27" thickBot="1">
      <c r="B570" s="295" t="s">
        <v>700</v>
      </c>
      <c r="C570" s="296" t="s">
        <v>701</v>
      </c>
      <c r="D570" s="296" t="s">
        <v>702</v>
      </c>
      <c r="E570" s="296" t="s">
        <v>703</v>
      </c>
      <c r="F570" s="296" t="s">
        <v>704</v>
      </c>
      <c r="M570" s="187"/>
    </row>
    <row r="571" spans="2:13" ht="14" thickBot="1">
      <c r="B571" s="1282" t="s">
        <v>708</v>
      </c>
      <c r="C571" s="1285">
        <v>450</v>
      </c>
      <c r="D571" s="293">
        <v>2019</v>
      </c>
      <c r="E571" s="294">
        <v>36828.46</v>
      </c>
      <c r="F571" s="294">
        <v>16572807</v>
      </c>
      <c r="M571" s="187"/>
    </row>
    <row r="572" spans="2:13" ht="14" thickBot="1">
      <c r="B572" s="1283"/>
      <c r="C572" s="1286"/>
      <c r="D572" s="293">
        <v>2020</v>
      </c>
      <c r="E572" s="294">
        <v>36828.46</v>
      </c>
      <c r="F572" s="294">
        <v>16572807</v>
      </c>
      <c r="M572" s="187"/>
    </row>
    <row r="573" spans="2:13" ht="14" thickBot="1">
      <c r="B573" s="1284"/>
      <c r="C573" s="1287"/>
      <c r="D573" s="293">
        <v>2021</v>
      </c>
      <c r="E573" s="294">
        <v>36828.46</v>
      </c>
      <c r="F573" s="294">
        <v>16572807</v>
      </c>
      <c r="M573" s="187"/>
    </row>
    <row r="574" spans="2:13" ht="63" customHeight="1" thickBot="1">
      <c r="B574" s="753" t="s">
        <v>709</v>
      </c>
      <c r="C574" s="754"/>
      <c r="D574" s="754"/>
      <c r="E574" s="754"/>
      <c r="F574" s="754"/>
      <c r="G574" s="754"/>
      <c r="H574" s="754"/>
      <c r="I574" s="754"/>
      <c r="J574" s="754"/>
      <c r="K574" s="754"/>
      <c r="L574" s="754"/>
      <c r="M574" s="755"/>
    </row>
    <row r="575" spans="2:13" ht="16" thickBot="1">
      <c r="B575" s="297" t="s">
        <v>702</v>
      </c>
      <c r="C575" s="243" t="s">
        <v>710</v>
      </c>
      <c r="M575" s="187"/>
    </row>
    <row r="576" spans="2:13" ht="15" thickBot="1">
      <c r="B576" s="298">
        <v>2019</v>
      </c>
      <c r="C576" s="299">
        <v>32842040</v>
      </c>
      <c r="M576" s="187"/>
    </row>
    <row r="577" spans="2:13" ht="15" thickBot="1">
      <c r="B577" s="298">
        <v>2020</v>
      </c>
      <c r="C577" s="299">
        <v>32842040</v>
      </c>
      <c r="M577" s="187"/>
    </row>
    <row r="578" spans="2:13" ht="15" thickBot="1">
      <c r="B578" s="298">
        <v>2021</v>
      </c>
      <c r="C578" s="299">
        <v>34878609</v>
      </c>
      <c r="D578" s="246"/>
      <c r="E578" s="246"/>
      <c r="F578" s="246"/>
      <c r="G578" s="246"/>
      <c r="H578" s="246"/>
      <c r="I578" s="246"/>
      <c r="J578" s="246"/>
      <c r="K578" s="246"/>
      <c r="L578" s="246"/>
      <c r="M578" s="247"/>
    </row>
    <row r="579" spans="2:13" ht="16">
      <c r="B579" s="855"/>
      <c r="C579" s="856"/>
      <c r="D579" s="856"/>
      <c r="E579" s="856"/>
      <c r="F579" s="856"/>
      <c r="G579" s="856"/>
      <c r="H579" s="856"/>
      <c r="I579" s="856"/>
      <c r="J579" s="856"/>
      <c r="K579" s="856"/>
      <c r="L579" s="856"/>
      <c r="M579" s="857"/>
    </row>
    <row r="580" spans="2:13" ht="47.25" customHeight="1">
      <c r="B580" s="843" t="s">
        <v>711</v>
      </c>
      <c r="C580" s="844"/>
      <c r="D580" s="844"/>
      <c r="E580" s="844"/>
      <c r="F580" s="844"/>
      <c r="G580" s="844"/>
      <c r="H580" s="844"/>
      <c r="I580" s="844"/>
      <c r="J580" s="844"/>
      <c r="K580" s="844"/>
      <c r="L580" s="844"/>
      <c r="M580" s="845"/>
    </row>
    <row r="581" spans="2:13" ht="38.25" customHeight="1">
      <c r="B581" s="1220" t="s">
        <v>712</v>
      </c>
      <c r="C581" s="1220"/>
      <c r="D581" s="1220"/>
      <c r="E581" s="1220"/>
      <c r="F581" s="1220"/>
      <c r="G581" s="1220"/>
      <c r="H581" s="1220"/>
      <c r="I581" s="1220"/>
      <c r="J581" s="1220"/>
      <c r="K581" s="1220"/>
      <c r="L581" s="1220"/>
      <c r="M581" s="1220"/>
    </row>
    <row r="582" spans="2:13" ht="31.5" customHeight="1" thickBot="1">
      <c r="B582" s="753" t="s">
        <v>713</v>
      </c>
      <c r="C582" s="754"/>
      <c r="D582" s="754"/>
      <c r="E582" s="754"/>
      <c r="F582" s="754"/>
      <c r="G582" s="754"/>
      <c r="H582" s="754"/>
      <c r="I582" s="754"/>
      <c r="J582" s="754"/>
      <c r="K582" s="754"/>
      <c r="L582" s="754"/>
      <c r="M582" s="755"/>
    </row>
    <row r="583" spans="2:13" ht="14" thickBot="1">
      <c r="B583" s="1180" t="s">
        <v>714</v>
      </c>
      <c r="C583" s="1279"/>
      <c r="D583" s="1279"/>
      <c r="E583" s="1279"/>
      <c r="F583" s="1279"/>
      <c r="G583" s="1181"/>
      <c r="M583" s="187"/>
    </row>
    <row r="584" spans="2:13" ht="71" thickBot="1">
      <c r="B584" s="300" t="s">
        <v>701</v>
      </c>
      <c r="C584" s="260" t="s">
        <v>715</v>
      </c>
      <c r="D584" s="1198" t="s">
        <v>716</v>
      </c>
      <c r="E584" s="1199"/>
      <c r="F584" s="287" t="s">
        <v>717</v>
      </c>
      <c r="G584" s="260" t="s">
        <v>718</v>
      </c>
      <c r="M584" s="187"/>
    </row>
    <row r="585" spans="2:13" ht="14" thickBot="1">
      <c r="B585" s="301">
        <v>50</v>
      </c>
      <c r="C585" s="302">
        <v>35103</v>
      </c>
      <c r="D585" s="1280">
        <v>438788</v>
      </c>
      <c r="E585" s="1281"/>
      <c r="F585" s="302">
        <v>1755150</v>
      </c>
      <c r="G585" s="302">
        <v>1755150</v>
      </c>
      <c r="M585" s="187"/>
    </row>
    <row r="586" spans="2:13" ht="14" thickBot="1">
      <c r="B586" s="1180" t="s">
        <v>719</v>
      </c>
      <c r="C586" s="1279"/>
      <c r="D586" s="1279"/>
      <c r="E586" s="1279"/>
      <c r="F586" s="1279"/>
      <c r="G586" s="1181"/>
      <c r="M586" s="187"/>
    </row>
    <row r="587" spans="2:13" ht="85" thickBot="1">
      <c r="B587" s="300" t="s">
        <v>701</v>
      </c>
      <c r="C587" s="260" t="s">
        <v>715</v>
      </c>
      <c r="D587" s="1198" t="s">
        <v>720</v>
      </c>
      <c r="E587" s="1199"/>
      <c r="F587" s="287" t="s">
        <v>721</v>
      </c>
      <c r="G587" s="260" t="s">
        <v>718</v>
      </c>
      <c r="M587" s="187"/>
    </row>
    <row r="588" spans="2:13" ht="14" thickBot="1">
      <c r="B588" s="301">
        <v>350</v>
      </c>
      <c r="C588" s="302">
        <v>42238</v>
      </c>
      <c r="D588" s="1280">
        <v>2639875</v>
      </c>
      <c r="E588" s="1281"/>
      <c r="F588" s="302">
        <v>10559500</v>
      </c>
      <c r="G588" s="302">
        <v>14783300</v>
      </c>
      <c r="M588" s="187"/>
    </row>
    <row r="589" spans="2:13" ht="14" thickBot="1">
      <c r="B589" s="1180" t="s">
        <v>722</v>
      </c>
      <c r="C589" s="1279"/>
      <c r="D589" s="1279"/>
      <c r="E589" s="1279"/>
      <c r="F589" s="1279"/>
      <c r="G589" s="1181"/>
      <c r="M589" s="187"/>
    </row>
    <row r="590" spans="2:13" ht="43" thickBot="1">
      <c r="B590" s="300" t="s">
        <v>701</v>
      </c>
      <c r="C590" s="260" t="s">
        <v>715</v>
      </c>
      <c r="D590" s="287" t="s">
        <v>723</v>
      </c>
      <c r="E590" s="1198" t="s">
        <v>724</v>
      </c>
      <c r="F590" s="1199"/>
      <c r="G590" s="260" t="s">
        <v>718</v>
      </c>
      <c r="M590" s="187"/>
    </row>
    <row r="591" spans="2:13" ht="31" thickBot="1">
      <c r="B591" s="303">
        <v>20</v>
      </c>
      <c r="C591" s="302">
        <v>130000</v>
      </c>
      <c r="D591" s="302">
        <v>975000</v>
      </c>
      <c r="E591" s="1200" t="s">
        <v>725</v>
      </c>
      <c r="F591" s="1201"/>
      <c r="G591" s="304" t="s">
        <v>725</v>
      </c>
      <c r="M591" s="187"/>
    </row>
    <row r="592" spans="2:13" ht="15">
      <c r="B592" s="305"/>
      <c r="C592" s="306"/>
      <c r="D592" s="306"/>
      <c r="E592" s="306"/>
      <c r="F592" s="306"/>
      <c r="G592" s="306"/>
      <c r="M592" s="187"/>
    </row>
    <row r="593" spans="2:13" ht="63" customHeight="1">
      <c r="B593" s="753" t="s">
        <v>726</v>
      </c>
      <c r="C593" s="754"/>
      <c r="D593" s="754"/>
      <c r="E593" s="754"/>
      <c r="F593" s="754"/>
      <c r="G593" s="754"/>
      <c r="H593" s="754"/>
      <c r="I593" s="754"/>
      <c r="J593" s="754"/>
      <c r="K593" s="754"/>
      <c r="L593" s="754"/>
      <c r="M593" s="755"/>
    </row>
    <row r="594" spans="2:13" ht="31.5" customHeight="1">
      <c r="B594" s="753" t="s">
        <v>727</v>
      </c>
      <c r="C594" s="754"/>
      <c r="D594" s="754"/>
      <c r="E594" s="754"/>
      <c r="F594" s="754"/>
      <c r="G594" s="754"/>
      <c r="H594" s="754"/>
      <c r="I594" s="754"/>
      <c r="J594" s="754"/>
      <c r="K594" s="754"/>
      <c r="L594" s="754"/>
      <c r="M594" s="755"/>
    </row>
    <row r="595" spans="2:13" ht="78.75" customHeight="1">
      <c r="B595" s="753" t="s">
        <v>728</v>
      </c>
      <c r="C595" s="754"/>
      <c r="D595" s="754"/>
      <c r="E595" s="754"/>
      <c r="F595" s="754"/>
      <c r="G595" s="754"/>
      <c r="H595" s="754"/>
      <c r="I595" s="754"/>
      <c r="J595" s="754"/>
      <c r="K595" s="754"/>
      <c r="L595" s="754"/>
      <c r="M595" s="755"/>
    </row>
    <row r="596" spans="2:13" ht="31.5" customHeight="1">
      <c r="B596" s="753" t="s">
        <v>729</v>
      </c>
      <c r="C596" s="754"/>
      <c r="D596" s="754"/>
      <c r="E596" s="754"/>
      <c r="F596" s="754"/>
      <c r="G596" s="754"/>
      <c r="H596" s="754"/>
      <c r="I596" s="754"/>
      <c r="J596" s="754"/>
      <c r="K596" s="754"/>
      <c r="L596" s="754"/>
      <c r="M596" s="755"/>
    </row>
    <row r="597" spans="2:13" ht="63" customHeight="1">
      <c r="B597" s="753" t="s">
        <v>730</v>
      </c>
      <c r="C597" s="754"/>
      <c r="D597" s="754"/>
      <c r="E597" s="754"/>
      <c r="F597" s="754"/>
      <c r="G597" s="754"/>
      <c r="H597" s="754"/>
      <c r="I597" s="754"/>
      <c r="J597" s="754"/>
      <c r="K597" s="754"/>
      <c r="L597" s="754"/>
      <c r="M597" s="755"/>
    </row>
    <row r="598" spans="2:13" ht="31.5" customHeight="1">
      <c r="B598" s="753" t="s">
        <v>731</v>
      </c>
      <c r="C598" s="754"/>
      <c r="D598" s="754"/>
      <c r="E598" s="754"/>
      <c r="F598" s="754"/>
      <c r="G598" s="754"/>
      <c r="H598" s="754"/>
      <c r="I598" s="754"/>
      <c r="J598" s="754"/>
      <c r="K598" s="754"/>
      <c r="L598" s="754"/>
      <c r="M598" s="755"/>
    </row>
    <row r="599" spans="2:13" ht="63" customHeight="1">
      <c r="B599" s="753" t="s">
        <v>732</v>
      </c>
      <c r="C599" s="754"/>
      <c r="D599" s="754"/>
      <c r="E599" s="754"/>
      <c r="F599" s="754"/>
      <c r="G599" s="754"/>
      <c r="H599" s="754"/>
      <c r="I599" s="754"/>
      <c r="J599" s="754"/>
      <c r="K599" s="754"/>
      <c r="L599" s="754"/>
      <c r="M599" s="755"/>
    </row>
    <row r="600" spans="2:13" ht="63" customHeight="1">
      <c r="B600" s="750" t="s">
        <v>733</v>
      </c>
      <c r="C600" s="751"/>
      <c r="D600" s="751"/>
      <c r="E600" s="751"/>
      <c r="F600" s="751"/>
      <c r="G600" s="751"/>
      <c r="H600" s="751"/>
      <c r="I600" s="751"/>
      <c r="J600" s="751"/>
      <c r="K600" s="751"/>
      <c r="L600" s="751"/>
      <c r="M600" s="752"/>
    </row>
    <row r="601" spans="2:13" ht="173.25" customHeight="1">
      <c r="B601" s="750" t="s">
        <v>734</v>
      </c>
      <c r="C601" s="751"/>
      <c r="D601" s="751"/>
      <c r="E601" s="751"/>
      <c r="F601" s="751"/>
      <c r="G601" s="751"/>
      <c r="H601" s="751"/>
      <c r="I601" s="751"/>
      <c r="J601" s="751"/>
      <c r="K601" s="751"/>
      <c r="L601" s="751"/>
      <c r="M601" s="752"/>
    </row>
    <row r="602" spans="2:13" ht="47.25" customHeight="1">
      <c r="B602" s="753" t="s">
        <v>735</v>
      </c>
      <c r="C602" s="754"/>
      <c r="D602" s="754"/>
      <c r="E602" s="754"/>
      <c r="F602" s="754"/>
      <c r="G602" s="754"/>
      <c r="H602" s="754"/>
      <c r="I602" s="754"/>
      <c r="J602" s="754"/>
      <c r="K602" s="754"/>
      <c r="L602" s="754"/>
      <c r="M602" s="755"/>
    </row>
    <row r="603" spans="2:13" ht="47.25" customHeight="1">
      <c r="B603" s="753" t="s">
        <v>736</v>
      </c>
      <c r="C603" s="754"/>
      <c r="D603" s="754"/>
      <c r="E603" s="754"/>
      <c r="F603" s="754"/>
      <c r="G603" s="754"/>
      <c r="H603" s="754"/>
      <c r="I603" s="754"/>
      <c r="J603" s="754"/>
      <c r="K603" s="754"/>
      <c r="L603" s="754"/>
      <c r="M603" s="755"/>
    </row>
    <row r="604" spans="2:13" ht="47.25" customHeight="1" thickBot="1">
      <c r="B604" s="787" t="s">
        <v>737</v>
      </c>
      <c r="C604" s="788"/>
      <c r="D604" s="788"/>
      <c r="E604" s="788"/>
      <c r="F604" s="788"/>
      <c r="G604" s="788"/>
      <c r="H604" s="788"/>
      <c r="I604" s="788"/>
      <c r="J604" s="788"/>
      <c r="K604" s="788"/>
      <c r="L604" s="788"/>
      <c r="M604" s="789"/>
    </row>
    <row r="605" spans="2:13" ht="47.25" customHeight="1">
      <c r="B605" s="855" t="s">
        <v>738</v>
      </c>
      <c r="C605" s="856"/>
      <c r="D605" s="856"/>
      <c r="E605" s="856"/>
      <c r="F605" s="856"/>
      <c r="G605" s="856"/>
      <c r="H605" s="856"/>
      <c r="I605" s="856"/>
      <c r="J605" s="856"/>
      <c r="K605" s="856"/>
      <c r="L605" s="856"/>
      <c r="M605" s="857"/>
    </row>
    <row r="606" spans="2:13" ht="17" thickBot="1">
      <c r="B606" s="775" t="s">
        <v>739</v>
      </c>
      <c r="C606" s="776"/>
      <c r="D606" s="776"/>
      <c r="E606" s="776"/>
      <c r="F606" s="776"/>
      <c r="G606" s="776"/>
      <c r="H606" s="776"/>
      <c r="I606" s="776"/>
      <c r="J606" s="776"/>
      <c r="K606" s="776"/>
      <c r="L606" s="776"/>
      <c r="M606" s="777"/>
    </row>
    <row r="607" spans="2:13" ht="15" thickBot="1">
      <c r="B607" s="1195" t="s">
        <v>740</v>
      </c>
      <c r="C607" s="1196"/>
      <c r="D607" s="1196"/>
      <c r="E607" s="1196"/>
      <c r="F607" s="1196"/>
      <c r="G607" s="1196"/>
      <c r="H607" s="1196"/>
      <c r="I607" s="1196"/>
      <c r="J607" s="1197"/>
      <c r="M607" s="187"/>
    </row>
    <row r="608" spans="2:13" ht="166" thickBot="1">
      <c r="B608" s="1186" t="s">
        <v>741</v>
      </c>
      <c r="C608" s="1187"/>
      <c r="D608" s="1186" t="s">
        <v>715</v>
      </c>
      <c r="E608" s="1187"/>
      <c r="F608" s="1186" t="s">
        <v>716</v>
      </c>
      <c r="G608" s="1187"/>
      <c r="H608" s="307" t="s">
        <v>717</v>
      </c>
      <c r="I608" s="1186" t="s">
        <v>718</v>
      </c>
      <c r="J608" s="1187"/>
      <c r="M608" s="187"/>
    </row>
    <row r="609" spans="2:13" ht="15" thickBot="1">
      <c r="B609" s="1186">
        <v>50</v>
      </c>
      <c r="C609" s="1187"/>
      <c r="D609" s="1272">
        <v>35103</v>
      </c>
      <c r="E609" s="1273"/>
      <c r="F609" s="1272">
        <v>438788</v>
      </c>
      <c r="G609" s="1273"/>
      <c r="H609" s="308">
        <v>1755150</v>
      </c>
      <c r="I609" s="1272">
        <v>1755150</v>
      </c>
      <c r="J609" s="1273"/>
      <c r="M609" s="187"/>
    </row>
    <row r="610" spans="2:13" ht="15" thickBot="1">
      <c r="B610" s="1195" t="s">
        <v>719</v>
      </c>
      <c r="C610" s="1196"/>
      <c r="D610" s="1196"/>
      <c r="E610" s="1196"/>
      <c r="F610" s="1196"/>
      <c r="G610" s="1196"/>
      <c r="H610" s="1196"/>
      <c r="I610" s="1196"/>
      <c r="J610" s="1197"/>
      <c r="M610" s="187"/>
    </row>
    <row r="611" spans="2:13" ht="76" thickBot="1">
      <c r="B611" s="309" t="s">
        <v>741</v>
      </c>
      <c r="C611" s="1186" t="s">
        <v>715</v>
      </c>
      <c r="D611" s="1187"/>
      <c r="E611" s="1186" t="s">
        <v>742</v>
      </c>
      <c r="F611" s="1187"/>
      <c r="G611" s="1186" t="s">
        <v>743</v>
      </c>
      <c r="H611" s="1275"/>
      <c r="I611" s="1187"/>
      <c r="J611" s="307" t="s">
        <v>744</v>
      </c>
      <c r="M611" s="187"/>
    </row>
    <row r="612" spans="2:13" ht="15" thickBot="1">
      <c r="B612" s="309">
        <v>35</v>
      </c>
      <c r="C612" s="1272">
        <v>42238</v>
      </c>
      <c r="D612" s="1273"/>
      <c r="E612" s="1272">
        <v>253428</v>
      </c>
      <c r="F612" s="1273"/>
      <c r="G612" s="1272">
        <v>1055950</v>
      </c>
      <c r="H612" s="1274"/>
      <c r="I612" s="1273"/>
      <c r="J612" s="308">
        <v>1478330</v>
      </c>
      <c r="M612" s="187"/>
    </row>
    <row r="613" spans="2:13" ht="15" thickBot="1">
      <c r="B613" s="1195" t="s">
        <v>722</v>
      </c>
      <c r="C613" s="1196"/>
      <c r="D613" s="1196"/>
      <c r="E613" s="1196"/>
      <c r="F613" s="1196"/>
      <c r="G613" s="1196"/>
      <c r="H613" s="1196"/>
      <c r="I613" s="1196"/>
      <c r="J613" s="1197"/>
      <c r="M613" s="187"/>
    </row>
    <row r="614" spans="2:13" ht="46" thickBot="1">
      <c r="B614" s="309" t="s">
        <v>741</v>
      </c>
      <c r="C614" s="1186" t="s">
        <v>715</v>
      </c>
      <c r="D614" s="1187"/>
      <c r="E614" s="1186" t="s">
        <v>745</v>
      </c>
      <c r="F614" s="1187"/>
      <c r="G614" s="1186" t="s">
        <v>746</v>
      </c>
      <c r="H614" s="1275"/>
      <c r="I614" s="1187"/>
      <c r="J614" s="307" t="s">
        <v>718</v>
      </c>
      <c r="M614" s="187"/>
    </row>
    <row r="615" spans="2:13" ht="15" thickBot="1">
      <c r="B615" s="309">
        <v>6</v>
      </c>
      <c r="C615" s="1272">
        <v>130000</v>
      </c>
      <c r="D615" s="1273"/>
      <c r="E615" s="1272">
        <v>390000</v>
      </c>
      <c r="F615" s="1273"/>
      <c r="G615" s="1272">
        <v>780000</v>
      </c>
      <c r="H615" s="1274"/>
      <c r="I615" s="1273"/>
      <c r="J615" s="308">
        <v>780000</v>
      </c>
      <c r="M615" s="187"/>
    </row>
    <row r="616" spans="2:13" ht="15">
      <c r="B616" s="305"/>
      <c r="C616" s="306"/>
      <c r="D616" s="306"/>
      <c r="E616" s="306"/>
      <c r="F616" s="306"/>
      <c r="G616" s="306"/>
      <c r="H616" s="306"/>
      <c r="I616" s="306"/>
      <c r="J616" s="306"/>
      <c r="M616" s="187"/>
    </row>
    <row r="617" spans="2:13" ht="31.5" customHeight="1">
      <c r="B617" s="753" t="s">
        <v>747</v>
      </c>
      <c r="C617" s="754"/>
      <c r="D617" s="754"/>
      <c r="E617" s="754"/>
      <c r="F617" s="754"/>
      <c r="G617" s="754"/>
      <c r="H617" s="754"/>
      <c r="I617" s="754"/>
      <c r="J617" s="754"/>
      <c r="K617" s="754"/>
      <c r="L617" s="754"/>
      <c r="M617" s="755"/>
    </row>
    <row r="618" spans="2:13" ht="17" thickBot="1">
      <c r="B618" s="741"/>
      <c r="C618" s="742"/>
      <c r="D618" s="742"/>
      <c r="E618" s="742"/>
      <c r="F618" s="742"/>
      <c r="G618" s="742"/>
      <c r="H618" s="742"/>
      <c r="I618" s="742"/>
      <c r="J618" s="742"/>
      <c r="K618" s="742"/>
      <c r="L618" s="742"/>
      <c r="M618" s="743"/>
    </row>
    <row r="619" spans="2:13" ht="16" thickBot="1">
      <c r="B619" s="297" t="s">
        <v>702</v>
      </c>
      <c r="C619" s="243" t="s">
        <v>710</v>
      </c>
      <c r="M619" s="187"/>
    </row>
    <row r="620" spans="2:13" ht="15" thickBot="1">
      <c r="B620" s="298">
        <v>2019</v>
      </c>
      <c r="C620" s="299">
        <v>1082216</v>
      </c>
      <c r="M620" s="187"/>
    </row>
    <row r="621" spans="2:13" ht="15" thickBot="1">
      <c r="B621" s="298">
        <v>2020</v>
      </c>
      <c r="C621" s="299">
        <v>3591100</v>
      </c>
      <c r="M621" s="187"/>
    </row>
    <row r="622" spans="2:13" ht="15" thickBot="1">
      <c r="B622" s="298">
        <v>2021</v>
      </c>
      <c r="C622" s="299">
        <v>4013480</v>
      </c>
      <c r="M622" s="187"/>
    </row>
    <row r="623" spans="2:13" ht="63" customHeight="1">
      <c r="B623" s="753" t="s">
        <v>748</v>
      </c>
      <c r="C623" s="754"/>
      <c r="D623" s="754"/>
      <c r="E623" s="754"/>
      <c r="F623" s="754"/>
      <c r="G623" s="754"/>
      <c r="H623" s="754"/>
      <c r="I623" s="754"/>
      <c r="J623" s="754"/>
      <c r="K623" s="754"/>
      <c r="L623" s="754"/>
      <c r="M623" s="755"/>
    </row>
    <row r="624" spans="2:13" ht="31.5" customHeight="1">
      <c r="B624" s="753" t="s">
        <v>749</v>
      </c>
      <c r="C624" s="754"/>
      <c r="D624" s="754"/>
      <c r="E624" s="754"/>
      <c r="F624" s="754"/>
      <c r="G624" s="754"/>
      <c r="H624" s="754"/>
      <c r="I624" s="754"/>
      <c r="J624" s="754"/>
      <c r="K624" s="754"/>
      <c r="L624" s="754"/>
      <c r="M624" s="755"/>
    </row>
    <row r="625" spans="2:13" ht="78.75" customHeight="1">
      <c r="B625" s="753" t="s">
        <v>750</v>
      </c>
      <c r="C625" s="754"/>
      <c r="D625" s="754"/>
      <c r="E625" s="754"/>
      <c r="F625" s="754"/>
      <c r="G625" s="754"/>
      <c r="H625" s="754"/>
      <c r="I625" s="754"/>
      <c r="J625" s="754"/>
      <c r="K625" s="754"/>
      <c r="L625" s="754"/>
      <c r="M625" s="755"/>
    </row>
    <row r="626" spans="2:13" ht="31.5" customHeight="1">
      <c r="B626" s="753" t="s">
        <v>751</v>
      </c>
      <c r="C626" s="754"/>
      <c r="D626" s="754"/>
      <c r="E626" s="754"/>
      <c r="F626" s="754"/>
      <c r="G626" s="754"/>
      <c r="H626" s="754"/>
      <c r="I626" s="754"/>
      <c r="J626" s="754"/>
      <c r="K626" s="754"/>
      <c r="L626" s="754"/>
      <c r="M626" s="755"/>
    </row>
    <row r="627" spans="2:13" ht="63" customHeight="1">
      <c r="B627" s="753" t="s">
        <v>752</v>
      </c>
      <c r="C627" s="754"/>
      <c r="D627" s="754"/>
      <c r="E627" s="754"/>
      <c r="F627" s="754"/>
      <c r="G627" s="754"/>
      <c r="H627" s="754"/>
      <c r="I627" s="754"/>
      <c r="J627" s="754"/>
      <c r="K627" s="754"/>
      <c r="L627" s="754"/>
      <c r="M627" s="755"/>
    </row>
    <row r="628" spans="2:13" ht="31.5" customHeight="1">
      <c r="B628" s="753" t="s">
        <v>753</v>
      </c>
      <c r="C628" s="754"/>
      <c r="D628" s="754"/>
      <c r="E628" s="754"/>
      <c r="F628" s="754"/>
      <c r="G628" s="754"/>
      <c r="H628" s="754"/>
      <c r="I628" s="754"/>
      <c r="J628" s="754"/>
      <c r="K628" s="754"/>
      <c r="L628" s="754"/>
      <c r="M628" s="755"/>
    </row>
    <row r="629" spans="2:13" ht="63" customHeight="1">
      <c r="B629" s="753" t="s">
        <v>754</v>
      </c>
      <c r="C629" s="754"/>
      <c r="D629" s="754"/>
      <c r="E629" s="754"/>
      <c r="F629" s="754"/>
      <c r="G629" s="754"/>
      <c r="H629" s="754"/>
      <c r="I629" s="754"/>
      <c r="J629" s="754"/>
      <c r="K629" s="754"/>
      <c r="L629" s="754"/>
      <c r="M629" s="755"/>
    </row>
    <row r="630" spans="2:13" ht="66" customHeight="1" thickBot="1">
      <c r="B630" s="787" t="s">
        <v>755</v>
      </c>
      <c r="C630" s="788"/>
      <c r="D630" s="788"/>
      <c r="E630" s="788"/>
      <c r="F630" s="788"/>
      <c r="G630" s="788"/>
      <c r="H630" s="788"/>
      <c r="I630" s="788"/>
      <c r="J630" s="788"/>
      <c r="K630" s="788"/>
      <c r="L630" s="788"/>
      <c r="M630" s="789"/>
    </row>
    <row r="631" spans="2:13" ht="47.25" customHeight="1">
      <c r="B631" s="855" t="s">
        <v>756</v>
      </c>
      <c r="C631" s="856"/>
      <c r="D631" s="856"/>
      <c r="E631" s="856"/>
      <c r="F631" s="856"/>
      <c r="G631" s="856"/>
      <c r="H631" s="856"/>
      <c r="I631" s="856"/>
      <c r="J631" s="856"/>
      <c r="K631" s="856"/>
      <c r="L631" s="856"/>
      <c r="M631" s="857"/>
    </row>
    <row r="632" spans="2:13" ht="110.25" customHeight="1" thickBot="1">
      <c r="B632" s="787" t="s">
        <v>757</v>
      </c>
      <c r="C632" s="788"/>
      <c r="D632" s="788"/>
      <c r="E632" s="788"/>
      <c r="F632" s="788"/>
      <c r="G632" s="788"/>
      <c r="H632" s="788"/>
      <c r="I632" s="788"/>
      <c r="J632" s="788"/>
      <c r="K632" s="788"/>
      <c r="L632" s="788"/>
      <c r="M632" s="789"/>
    </row>
    <row r="633" spans="2:13" ht="15.75" customHeight="1">
      <c r="B633" s="600"/>
      <c r="C633" s="600"/>
      <c r="D633" s="600"/>
      <c r="E633" s="600"/>
      <c r="F633" s="600"/>
      <c r="G633" s="600"/>
      <c r="H633" s="600"/>
      <c r="I633" s="600"/>
      <c r="J633" s="600"/>
      <c r="K633" s="600"/>
      <c r="L633" s="600"/>
      <c r="M633" s="600"/>
    </row>
    <row r="634" spans="2:13" ht="15.75" customHeight="1">
      <c r="B634" s="1194" t="s">
        <v>1636</v>
      </c>
      <c r="C634" s="1194"/>
      <c r="D634" s="1194"/>
      <c r="E634" s="1194"/>
      <c r="F634" s="1194"/>
      <c r="G634" s="1194"/>
      <c r="H634" s="1194"/>
      <c r="I634" s="1194"/>
      <c r="J634" s="1194"/>
      <c r="K634" s="1194"/>
      <c r="L634" s="1194"/>
      <c r="M634" s="1194"/>
    </row>
    <row r="635" spans="2:13" ht="15.75" customHeight="1">
      <c r="B635" s="1194"/>
      <c r="C635" s="1194"/>
      <c r="D635" s="1194"/>
      <c r="E635" s="1194"/>
      <c r="F635" s="1194"/>
      <c r="G635" s="1194"/>
      <c r="H635" s="1194"/>
      <c r="I635" s="1194"/>
      <c r="J635" s="1194"/>
      <c r="K635" s="1194"/>
      <c r="L635" s="1194"/>
      <c r="M635" s="1194"/>
    </row>
    <row r="636" spans="2:13" ht="15.75" customHeight="1">
      <c r="B636" s="1194"/>
      <c r="C636" s="1194"/>
      <c r="D636" s="1194"/>
      <c r="E636" s="1194"/>
      <c r="F636" s="1194"/>
      <c r="G636" s="1194"/>
      <c r="H636" s="1194"/>
      <c r="I636" s="1194"/>
      <c r="J636" s="1194"/>
      <c r="K636" s="1194"/>
      <c r="L636" s="1194"/>
      <c r="M636" s="1194"/>
    </row>
    <row r="637" spans="2:13" ht="15.75" customHeight="1">
      <c r="B637" s="1194"/>
      <c r="C637" s="1194"/>
      <c r="D637" s="1194"/>
      <c r="E637" s="1194"/>
      <c r="F637" s="1194"/>
      <c r="G637" s="1194"/>
      <c r="H637" s="1194"/>
      <c r="I637" s="1194"/>
      <c r="J637" s="1194"/>
      <c r="K637" s="1194"/>
      <c r="L637" s="1194"/>
      <c r="M637" s="1194"/>
    </row>
    <row r="638" spans="2:13" ht="12.75" customHeight="1">
      <c r="B638" s="1194"/>
      <c r="C638" s="1194"/>
      <c r="D638" s="1194"/>
      <c r="E638" s="1194"/>
      <c r="F638" s="1194"/>
      <c r="G638" s="1194"/>
      <c r="H638" s="1194"/>
      <c r="I638" s="1194"/>
      <c r="J638" s="1194"/>
      <c r="K638" s="1194"/>
      <c r="L638" s="1194"/>
      <c r="M638" s="1194"/>
    </row>
    <row r="639" spans="2:13" ht="15" customHeight="1">
      <c r="B639" s="1194"/>
      <c r="C639" s="1194"/>
      <c r="D639" s="1194"/>
      <c r="E639" s="1194"/>
      <c r="F639" s="1194"/>
      <c r="G639" s="1194"/>
      <c r="H639" s="1194"/>
      <c r="I639" s="1194"/>
      <c r="J639" s="1194"/>
      <c r="K639" s="1194"/>
      <c r="L639" s="1194"/>
      <c r="M639" s="1194"/>
    </row>
    <row r="640" spans="2:13" ht="12.75" customHeight="1">
      <c r="B640" s="1194"/>
      <c r="C640" s="1194"/>
      <c r="D640" s="1194"/>
      <c r="E640" s="1194"/>
      <c r="F640" s="1194"/>
      <c r="G640" s="1194"/>
      <c r="H640" s="1194"/>
      <c r="I640" s="1194"/>
      <c r="J640" s="1194"/>
      <c r="K640" s="1194"/>
      <c r="L640" s="1194"/>
      <c r="M640" s="1194"/>
    </row>
    <row r="641" spans="2:13" ht="15" customHeight="1">
      <c r="B641" s="1194"/>
      <c r="C641" s="1194"/>
      <c r="D641" s="1194"/>
      <c r="E641" s="1194"/>
      <c r="F641" s="1194"/>
      <c r="G641" s="1194"/>
      <c r="H641" s="1194"/>
      <c r="I641" s="1194"/>
      <c r="J641" s="1194"/>
      <c r="K641" s="1194"/>
      <c r="L641" s="1194"/>
      <c r="M641" s="1194"/>
    </row>
    <row r="642" spans="2:13" ht="15" customHeight="1">
      <c r="B642" s="1194"/>
      <c r="C642" s="1194"/>
      <c r="D642" s="1194"/>
      <c r="E642" s="1194"/>
      <c r="F642" s="1194"/>
      <c r="G642" s="1194"/>
      <c r="H642" s="1194"/>
      <c r="I642" s="1194"/>
      <c r="J642" s="1194"/>
      <c r="K642" s="1194"/>
      <c r="L642" s="1194"/>
      <c r="M642" s="1194"/>
    </row>
    <row r="643" spans="2:13" ht="12.75" customHeight="1">
      <c r="B643" s="1194"/>
      <c r="C643" s="1194"/>
      <c r="D643" s="1194"/>
      <c r="E643" s="1194"/>
      <c r="F643" s="1194"/>
      <c r="G643" s="1194"/>
      <c r="H643" s="1194"/>
      <c r="I643" s="1194"/>
      <c r="J643" s="1194"/>
      <c r="K643" s="1194"/>
      <c r="L643" s="1194"/>
      <c r="M643" s="1194"/>
    </row>
    <row r="644" spans="2:13" ht="15" customHeight="1">
      <c r="B644" s="1194"/>
      <c r="C644" s="1194"/>
      <c r="D644" s="1194"/>
      <c r="E644" s="1194"/>
      <c r="F644" s="1194"/>
      <c r="G644" s="1194"/>
      <c r="H644" s="1194"/>
      <c r="I644" s="1194"/>
      <c r="J644" s="1194"/>
      <c r="K644" s="1194"/>
      <c r="L644" s="1194"/>
      <c r="M644" s="1194"/>
    </row>
    <row r="645" spans="2:13" ht="12.75" customHeight="1">
      <c r="B645" s="1194"/>
      <c r="C645" s="1194"/>
      <c r="D645" s="1194"/>
      <c r="E645" s="1194"/>
      <c r="F645" s="1194"/>
      <c r="G645" s="1194"/>
      <c r="H645" s="1194"/>
      <c r="I645" s="1194"/>
      <c r="J645" s="1194"/>
      <c r="K645" s="1194"/>
      <c r="L645" s="1194"/>
      <c r="M645" s="1194"/>
    </row>
    <row r="646" spans="2:13" ht="15" customHeight="1">
      <c r="B646" s="1194"/>
      <c r="C646" s="1194"/>
      <c r="D646" s="1194"/>
      <c r="E646" s="1194"/>
      <c r="F646" s="1194"/>
      <c r="G646" s="1194"/>
      <c r="H646" s="1194"/>
      <c r="I646" s="1194"/>
      <c r="J646" s="1194"/>
      <c r="K646" s="1194"/>
      <c r="L646" s="1194"/>
      <c r="M646" s="1194"/>
    </row>
    <row r="647" spans="2:13" ht="15" customHeight="1">
      <c r="B647" s="1194"/>
      <c r="C647" s="1194"/>
      <c r="D647" s="1194"/>
      <c r="E647" s="1194"/>
      <c r="F647" s="1194"/>
      <c r="G647" s="1194"/>
      <c r="H647" s="1194"/>
      <c r="I647" s="1194"/>
      <c r="J647" s="1194"/>
      <c r="K647" s="1194"/>
      <c r="L647" s="1194"/>
      <c r="M647" s="1194"/>
    </row>
    <row r="648" spans="2:13" ht="15.75" customHeight="1">
      <c r="B648" s="1194"/>
      <c r="C648" s="1194"/>
      <c r="D648" s="1194"/>
      <c r="E648" s="1194"/>
      <c r="F648" s="1194"/>
      <c r="G648" s="1194"/>
      <c r="H648" s="1194"/>
      <c r="I648" s="1194"/>
      <c r="J648" s="1194"/>
      <c r="K648" s="1194"/>
      <c r="L648" s="1194"/>
      <c r="M648" s="1194"/>
    </row>
    <row r="649" spans="2:13" ht="14" thickBot="1">
      <c r="B649" s="1194"/>
      <c r="C649" s="1194"/>
      <c r="D649" s="1194"/>
      <c r="E649" s="1194"/>
      <c r="F649" s="1194"/>
      <c r="G649" s="1194"/>
      <c r="H649" s="1194"/>
      <c r="I649" s="1194"/>
      <c r="J649" s="1194"/>
      <c r="K649" s="1194"/>
      <c r="L649" s="1194"/>
      <c r="M649" s="1194"/>
    </row>
    <row r="650" spans="2:13" ht="37" thickBot="1">
      <c r="B650" s="312" t="s">
        <v>702</v>
      </c>
      <c r="C650" s="313" t="s">
        <v>758</v>
      </c>
    </row>
    <row r="651" spans="2:13" ht="15">
      <c r="B651" s="311"/>
      <c r="C651" s="311"/>
    </row>
    <row r="652" spans="2:13">
      <c r="B652" s="314" t="s">
        <v>759</v>
      </c>
      <c r="C652" s="315">
        <v>4873329.6399999997</v>
      </c>
    </row>
    <row r="653" spans="2:13">
      <c r="B653" s="314" t="s">
        <v>760</v>
      </c>
      <c r="C653" s="315">
        <v>4919629.5599999996</v>
      </c>
    </row>
    <row r="654" spans="2:13">
      <c r="B654" s="314" t="s">
        <v>761</v>
      </c>
      <c r="C654" s="315">
        <v>4964729.71</v>
      </c>
    </row>
    <row r="655" spans="2:13">
      <c r="B655" s="314" t="s">
        <v>762</v>
      </c>
      <c r="C655" s="315">
        <v>5544892.3300000001</v>
      </c>
    </row>
    <row r="656" spans="2:13">
      <c r="B656" s="314" t="s">
        <v>763</v>
      </c>
      <c r="C656" s="315">
        <v>5836817.0300000003</v>
      </c>
    </row>
    <row r="657" spans="2:7">
      <c r="B657" s="314" t="s">
        <v>764</v>
      </c>
      <c r="C657" s="315">
        <v>5849752.1600000001</v>
      </c>
    </row>
    <row r="658" spans="2:7">
      <c r="B658" s="314" t="s">
        <v>765</v>
      </c>
      <c r="C658" s="315">
        <v>5955367.71</v>
      </c>
    </row>
    <row r="659" spans="2:7">
      <c r="B659" s="314" t="s">
        <v>766</v>
      </c>
      <c r="C659" s="315">
        <v>6008125.9699999997</v>
      </c>
    </row>
    <row r="660" spans="2:7">
      <c r="B660" s="314" t="s">
        <v>767</v>
      </c>
      <c r="C660" s="315">
        <v>6953493.25</v>
      </c>
    </row>
    <row r="661" spans="2:7">
      <c r="B661" s="314" t="s">
        <v>768</v>
      </c>
      <c r="C661" s="315">
        <v>6953493.25</v>
      </c>
    </row>
    <row r="662" spans="2:7" ht="14" thickBot="1"/>
    <row r="663" spans="2:7" ht="94.5" customHeight="1">
      <c r="B663" s="855"/>
      <c r="C663" s="856"/>
      <c r="D663" s="856"/>
      <c r="E663" s="856"/>
      <c r="F663" s="856"/>
      <c r="G663" s="857"/>
    </row>
    <row r="664" spans="2:7" ht="63" customHeight="1">
      <c r="B664" s="753" t="s">
        <v>769</v>
      </c>
      <c r="C664" s="754"/>
      <c r="D664" s="754"/>
      <c r="E664" s="754"/>
      <c r="F664" s="754"/>
      <c r="G664" s="755"/>
    </row>
    <row r="665" spans="2:7" ht="47.25" customHeight="1">
      <c r="B665" s="753" t="s">
        <v>770</v>
      </c>
      <c r="C665" s="754"/>
      <c r="D665" s="754"/>
      <c r="E665" s="754"/>
      <c r="F665" s="754"/>
      <c r="G665" s="755"/>
    </row>
    <row r="666" spans="2:7" ht="31.5" customHeight="1">
      <c r="B666" s="753" t="s">
        <v>771</v>
      </c>
      <c r="C666" s="754"/>
      <c r="D666" s="754"/>
      <c r="E666" s="754"/>
      <c r="F666" s="754"/>
      <c r="G666" s="755"/>
    </row>
    <row r="667" spans="2:7" ht="15.75" customHeight="1">
      <c r="B667" s="843" t="s">
        <v>772</v>
      </c>
      <c r="C667" s="844"/>
      <c r="D667" s="844"/>
      <c r="E667" s="844"/>
      <c r="F667" s="844"/>
      <c r="G667" s="845"/>
    </row>
    <row r="668" spans="2:7" ht="17" thickBot="1">
      <c r="B668" s="1189"/>
      <c r="C668" s="1190"/>
      <c r="D668" s="1190"/>
      <c r="E668" s="1190"/>
      <c r="F668" s="1190"/>
      <c r="G668" s="1191"/>
    </row>
    <row r="669" spans="2:7" ht="173.25" customHeight="1">
      <c r="B669" s="876" t="s">
        <v>773</v>
      </c>
      <c r="C669" s="877"/>
      <c r="D669" s="877"/>
      <c r="E669" s="877"/>
      <c r="F669" s="877"/>
      <c r="G669" s="878"/>
    </row>
    <row r="670" spans="2:7" ht="63" customHeight="1">
      <c r="B670" s="750" t="s">
        <v>774</v>
      </c>
      <c r="C670" s="751"/>
      <c r="D670" s="751"/>
      <c r="E670" s="751"/>
      <c r="F670" s="751"/>
      <c r="G670" s="752"/>
    </row>
    <row r="671" spans="2:7" ht="126" customHeight="1">
      <c r="B671" s="750" t="s">
        <v>775</v>
      </c>
      <c r="C671" s="751"/>
      <c r="D671" s="751"/>
      <c r="E671" s="751"/>
      <c r="F671" s="751"/>
      <c r="G671" s="752"/>
    </row>
    <row r="672" spans="2:7" ht="31.5" customHeight="1">
      <c r="B672" s="750" t="s">
        <v>776</v>
      </c>
      <c r="C672" s="751"/>
      <c r="D672" s="751"/>
      <c r="E672" s="751"/>
      <c r="F672" s="751"/>
      <c r="G672" s="752"/>
    </row>
    <row r="673" spans="2:7" ht="47.25" customHeight="1">
      <c r="B673" s="753" t="s">
        <v>777</v>
      </c>
      <c r="C673" s="754"/>
      <c r="D673" s="754"/>
      <c r="E673" s="754"/>
      <c r="F673" s="754"/>
      <c r="G673" s="755"/>
    </row>
    <row r="674" spans="2:7" ht="47.25" customHeight="1">
      <c r="B674" s="753" t="s">
        <v>778</v>
      </c>
      <c r="C674" s="754"/>
      <c r="D674" s="754"/>
      <c r="E674" s="754"/>
      <c r="F674" s="754"/>
      <c r="G674" s="755"/>
    </row>
    <row r="675" spans="2:7" ht="189" customHeight="1" thickBot="1">
      <c r="B675" s="787" t="s">
        <v>779</v>
      </c>
      <c r="C675" s="788"/>
      <c r="D675" s="788"/>
      <c r="E675" s="788"/>
      <c r="F675" s="788"/>
      <c r="G675" s="789"/>
    </row>
    <row r="676" spans="2:7" ht="63" customHeight="1">
      <c r="B676" s="945" t="s">
        <v>780</v>
      </c>
      <c r="C676" s="946"/>
      <c r="D676" s="946"/>
      <c r="E676" s="946"/>
      <c r="F676" s="946"/>
      <c r="G676" s="947"/>
    </row>
    <row r="677" spans="2:7" ht="126" customHeight="1">
      <c r="B677" s="750" t="s">
        <v>781</v>
      </c>
      <c r="C677" s="751"/>
      <c r="D677" s="751"/>
      <c r="E677" s="751"/>
      <c r="F677" s="751"/>
      <c r="G677" s="752"/>
    </row>
    <row r="678" spans="2:7" ht="47.25" customHeight="1" thickBot="1">
      <c r="B678" s="747" t="s">
        <v>782</v>
      </c>
      <c r="C678" s="748"/>
      <c r="D678" s="748"/>
      <c r="E678" s="748"/>
      <c r="F678" s="748"/>
      <c r="G678" s="749"/>
    </row>
    <row r="679" spans="2:7" ht="94.5" customHeight="1">
      <c r="B679" s="876" t="s">
        <v>783</v>
      </c>
      <c r="C679" s="877"/>
      <c r="D679" s="877"/>
      <c r="E679" s="877"/>
      <c r="F679" s="877"/>
      <c r="G679" s="878"/>
    </row>
    <row r="680" spans="2:7" ht="47.25" customHeight="1" thickBot="1">
      <c r="B680" s="747" t="s">
        <v>784</v>
      </c>
      <c r="C680" s="748"/>
      <c r="D680" s="748"/>
      <c r="E680" s="748"/>
      <c r="F680" s="748"/>
      <c r="G680" s="749"/>
    </row>
    <row r="681" spans="2:7" ht="110.25" customHeight="1">
      <c r="B681" s="855" t="s">
        <v>785</v>
      </c>
      <c r="C681" s="856"/>
      <c r="D681" s="856"/>
      <c r="E681" s="856"/>
      <c r="F681" s="856"/>
      <c r="G681" s="857"/>
    </row>
    <row r="682" spans="2:7" ht="31.5" customHeight="1" thickBot="1">
      <c r="B682" s="753" t="s">
        <v>786</v>
      </c>
      <c r="C682" s="754"/>
      <c r="D682" s="754"/>
      <c r="E682" s="754"/>
      <c r="F682" s="754"/>
      <c r="G682" s="755"/>
    </row>
    <row r="683" spans="2:7" ht="31.5" customHeight="1">
      <c r="B683" s="1192" t="s">
        <v>700</v>
      </c>
      <c r="C683" s="1192" t="s">
        <v>787</v>
      </c>
      <c r="D683" s="1192" t="s">
        <v>701</v>
      </c>
      <c r="E683" s="1192">
        <v>2020</v>
      </c>
      <c r="F683" s="1192">
        <v>2021</v>
      </c>
      <c r="G683" s="316"/>
    </row>
    <row r="684" spans="2:7" ht="16" thickBot="1">
      <c r="B684" s="1193"/>
      <c r="C684" s="1193"/>
      <c r="D684" s="1193"/>
      <c r="E684" s="1193"/>
      <c r="F684" s="1193"/>
      <c r="G684" s="316"/>
    </row>
    <row r="685" spans="2:7" ht="18" thickBot="1">
      <c r="B685" s="317" t="s">
        <v>788</v>
      </c>
      <c r="C685" s="318">
        <v>40808.31</v>
      </c>
      <c r="D685" s="319">
        <v>250</v>
      </c>
      <c r="E685" s="320">
        <v>10202078</v>
      </c>
      <c r="F685" s="321">
        <v>10202078</v>
      </c>
      <c r="G685" s="316"/>
    </row>
    <row r="686" spans="2:7" ht="18" thickBot="1">
      <c r="B686" s="322" t="s">
        <v>789</v>
      </c>
      <c r="C686" s="323">
        <v>33673.31</v>
      </c>
      <c r="D686" s="319">
        <v>250</v>
      </c>
      <c r="E686" s="320">
        <v>8418328</v>
      </c>
      <c r="F686" s="321">
        <v>8418328</v>
      </c>
      <c r="G686" s="316"/>
    </row>
    <row r="687" spans="2:7" ht="31.5" customHeight="1" thickBot="1">
      <c r="B687" s="885" t="s">
        <v>790</v>
      </c>
      <c r="C687" s="1188"/>
      <c r="D687" s="324">
        <v>500</v>
      </c>
      <c r="E687" s="325">
        <v>18620405</v>
      </c>
      <c r="F687" s="325">
        <v>18620405</v>
      </c>
      <c r="G687" s="316"/>
    </row>
    <row r="688" spans="2:7" ht="18" thickBot="1">
      <c r="B688" s="322" t="s">
        <v>788</v>
      </c>
      <c r="C688" s="323">
        <v>40808.31</v>
      </c>
      <c r="D688" s="319">
        <v>250</v>
      </c>
      <c r="E688" s="326" t="s">
        <v>791</v>
      </c>
      <c r="F688" s="327">
        <v>10202078</v>
      </c>
      <c r="G688" s="316"/>
    </row>
    <row r="689" spans="2:7" ht="18" thickBot="1">
      <c r="B689" s="322" t="s">
        <v>789</v>
      </c>
      <c r="C689" s="323">
        <v>33673.31</v>
      </c>
      <c r="D689" s="319">
        <v>250</v>
      </c>
      <c r="E689" s="326" t="s">
        <v>791</v>
      </c>
      <c r="F689" s="327">
        <v>8418328</v>
      </c>
      <c r="G689" s="316"/>
    </row>
    <row r="690" spans="2:7" ht="31.5" customHeight="1" thickBot="1">
      <c r="B690" s="885" t="s">
        <v>792</v>
      </c>
      <c r="C690" s="1188"/>
      <c r="D690" s="328">
        <v>500</v>
      </c>
      <c r="E690" s="326"/>
      <c r="F690" s="325">
        <v>18620405</v>
      </c>
      <c r="G690" s="316"/>
    </row>
    <row r="691" spans="2:7" ht="31.5" customHeight="1" thickBot="1">
      <c r="B691" s="885" t="s">
        <v>793</v>
      </c>
      <c r="C691" s="1188"/>
      <c r="D691" s="328">
        <v>1000</v>
      </c>
      <c r="E691" s="329">
        <v>18620405</v>
      </c>
      <c r="F691" s="330">
        <v>37240810</v>
      </c>
      <c r="G691" s="316"/>
    </row>
    <row r="692" spans="2:7" ht="94.5" customHeight="1" thickBot="1">
      <c r="B692" s="787" t="s">
        <v>794</v>
      </c>
      <c r="C692" s="788"/>
      <c r="D692" s="788"/>
      <c r="E692" s="788"/>
      <c r="F692" s="788"/>
      <c r="G692" s="789"/>
    </row>
    <row r="693" spans="2:7" ht="299.25" customHeight="1">
      <c r="B693" s="855" t="s">
        <v>795</v>
      </c>
      <c r="C693" s="856"/>
      <c r="D693" s="856"/>
      <c r="E693" s="856"/>
      <c r="F693" s="856"/>
      <c r="G693" s="857"/>
    </row>
    <row r="694" spans="2:7" ht="78.75" customHeight="1" thickBot="1">
      <c r="B694" s="787" t="s">
        <v>796</v>
      </c>
      <c r="C694" s="788"/>
      <c r="D694" s="788"/>
      <c r="E694" s="788"/>
      <c r="F694" s="788"/>
      <c r="G694" s="789"/>
    </row>
    <row r="695" spans="2:7" ht="63" customHeight="1" thickBot="1">
      <c r="B695" s="885" t="s">
        <v>797</v>
      </c>
      <c r="C695" s="886"/>
      <c r="D695" s="886"/>
      <c r="E695" s="886"/>
      <c r="F695" s="886"/>
      <c r="G695" s="887"/>
    </row>
    <row r="696" spans="2:7" ht="16">
      <c r="B696" s="759"/>
      <c r="C696" s="760"/>
      <c r="D696" s="760"/>
      <c r="E696" s="760"/>
      <c r="F696" s="760"/>
      <c r="G696" s="761"/>
    </row>
    <row r="697" spans="2:7" ht="15.75" customHeight="1">
      <c r="B697" s="741" t="s">
        <v>798</v>
      </c>
      <c r="C697" s="742"/>
      <c r="D697" s="742"/>
      <c r="E697" s="742"/>
      <c r="F697" s="742"/>
      <c r="G697" s="743"/>
    </row>
    <row r="698" spans="2:7" ht="17" thickBot="1">
      <c r="B698" s="762" t="s">
        <v>799</v>
      </c>
      <c r="C698" s="763"/>
      <c r="D698" s="763"/>
      <c r="E698" s="763"/>
      <c r="F698" s="763"/>
      <c r="G698" s="764"/>
    </row>
    <row r="699" spans="2:7" ht="141.75" customHeight="1">
      <c r="B699" s="855" t="s">
        <v>800</v>
      </c>
      <c r="C699" s="856"/>
      <c r="D699" s="856"/>
      <c r="E699" s="856"/>
      <c r="F699" s="856"/>
      <c r="G699" s="857"/>
    </row>
    <row r="700" spans="2:7" ht="141.75" customHeight="1">
      <c r="B700" s="753" t="s">
        <v>801</v>
      </c>
      <c r="C700" s="754"/>
      <c r="D700" s="754"/>
      <c r="E700" s="754"/>
      <c r="F700" s="754"/>
      <c r="G700" s="755"/>
    </row>
    <row r="701" spans="2:7" ht="63" customHeight="1">
      <c r="B701" s="753" t="s">
        <v>802</v>
      </c>
      <c r="C701" s="754"/>
      <c r="D701" s="754"/>
      <c r="E701" s="754"/>
      <c r="F701" s="754"/>
      <c r="G701" s="755"/>
    </row>
    <row r="702" spans="2:7" ht="78.75" customHeight="1" thickBot="1">
      <c r="B702" s="787" t="s">
        <v>803</v>
      </c>
      <c r="C702" s="788"/>
      <c r="D702" s="788"/>
      <c r="E702" s="788"/>
      <c r="F702" s="788"/>
      <c r="G702" s="789"/>
    </row>
    <row r="703" spans="2:7">
      <c r="B703" s="331"/>
    </row>
    <row r="705" spans="2:26">
      <c r="B705" s="331"/>
    </row>
    <row r="706" spans="2:26">
      <c r="B706" s="332"/>
    </row>
    <row r="707" spans="2:26" ht="16" thickBot="1">
      <c r="B707" s="1184" t="s">
        <v>804</v>
      </c>
      <c r="C707" s="1184"/>
      <c r="D707" s="1184"/>
      <c r="E707" s="1184"/>
      <c r="F707" s="1184"/>
      <c r="G707" s="1184"/>
      <c r="H707" s="1184"/>
      <c r="I707" s="1184"/>
      <c r="J707" s="1184"/>
      <c r="K707" s="1184"/>
      <c r="L707" s="1184"/>
      <c r="M707" s="1185"/>
      <c r="N707" s="1182"/>
      <c r="O707" s="1182"/>
      <c r="P707" s="1182"/>
      <c r="Q707" s="1182"/>
      <c r="R707" s="1183"/>
      <c r="S707" s="1183"/>
      <c r="T707" s="1183"/>
      <c r="U707" s="1183"/>
      <c r="V707" s="1183"/>
      <c r="W707" s="1183"/>
      <c r="X707" s="1183"/>
      <c r="Y707" s="1183"/>
      <c r="Z707" s="333"/>
    </row>
    <row r="708" spans="2:26" ht="14" thickBot="1">
      <c r="B708" s="334"/>
      <c r="C708" s="335" t="s">
        <v>805</v>
      </c>
      <c r="D708" s="336" t="s">
        <v>806</v>
      </c>
      <c r="E708" s="336" t="s">
        <v>807</v>
      </c>
      <c r="F708" s="336" t="s">
        <v>808</v>
      </c>
      <c r="G708" s="336" t="s">
        <v>809</v>
      </c>
      <c r="H708" s="336" t="s">
        <v>810</v>
      </c>
      <c r="I708" s="337" t="s">
        <v>811</v>
      </c>
      <c r="J708" s="338">
        <v>8.5000000000000006E-2</v>
      </c>
      <c r="K708" s="338">
        <v>0.24199999999999999</v>
      </c>
      <c r="L708" s="338">
        <v>5.6800000000000003E-2</v>
      </c>
      <c r="M708" s="1176">
        <v>3.4099999999999998E-2</v>
      </c>
      <c r="N708" s="1177"/>
      <c r="O708" s="1169" t="s">
        <v>812</v>
      </c>
      <c r="P708" s="1170"/>
      <c r="Q708" s="1169" t="s">
        <v>354</v>
      </c>
      <c r="R708" s="1170"/>
      <c r="S708" s="1169" t="s">
        <v>806</v>
      </c>
      <c r="T708" s="1170"/>
      <c r="U708" s="1178" t="s">
        <v>813</v>
      </c>
      <c r="V708" s="1179"/>
      <c r="W708" s="1180">
        <v>300</v>
      </c>
      <c r="X708" s="1181"/>
      <c r="Y708" s="1169" t="s">
        <v>814</v>
      </c>
      <c r="Z708" s="1170"/>
    </row>
    <row r="709" spans="2:26" ht="14" thickBot="1">
      <c r="B709" s="1171" t="s">
        <v>815</v>
      </c>
      <c r="C709" s="335">
        <v>2019</v>
      </c>
      <c r="D709" s="336">
        <v>6</v>
      </c>
      <c r="E709" s="336">
        <v>0</v>
      </c>
      <c r="F709" s="339">
        <v>26432.07</v>
      </c>
      <c r="G709" s="339">
        <v>11204.01</v>
      </c>
      <c r="H709" s="339">
        <v>6865.2</v>
      </c>
      <c r="I709" s="340">
        <v>44501.279999999999</v>
      </c>
      <c r="J709" s="339">
        <v>3782.61</v>
      </c>
      <c r="K709" s="339">
        <v>10769.31</v>
      </c>
      <c r="L709" s="339">
        <v>1501.34</v>
      </c>
      <c r="M709" s="1154">
        <v>381.83</v>
      </c>
      <c r="N709" s="1155"/>
      <c r="O709" s="1152">
        <v>16435.09</v>
      </c>
      <c r="P709" s="1153"/>
      <c r="Q709" s="1152">
        <v>60936.37</v>
      </c>
      <c r="R709" s="1153"/>
      <c r="S709" s="1148">
        <v>6</v>
      </c>
      <c r="T709" s="1149"/>
      <c r="U709" s="1150">
        <v>30468.19</v>
      </c>
      <c r="V709" s="1151"/>
      <c r="W709" s="1152">
        <v>9140457</v>
      </c>
      <c r="X709" s="1153"/>
      <c r="Y709" s="1166">
        <v>20943084</v>
      </c>
      <c r="Z709" s="1167"/>
    </row>
    <row r="710" spans="2:26" ht="14" thickBot="1">
      <c r="B710" s="1172"/>
      <c r="C710" s="335">
        <v>2019</v>
      </c>
      <c r="D710" s="336">
        <v>6</v>
      </c>
      <c r="E710" s="336">
        <v>0</v>
      </c>
      <c r="F710" s="339">
        <v>26432.07</v>
      </c>
      <c r="G710" s="339">
        <v>11204.01</v>
      </c>
      <c r="H710" s="339">
        <v>13730.39</v>
      </c>
      <c r="I710" s="340">
        <v>51366.47</v>
      </c>
      <c r="J710" s="339">
        <v>4366.1499999999996</v>
      </c>
      <c r="K710" s="339">
        <v>12430.69</v>
      </c>
      <c r="L710" s="339">
        <v>1501.34</v>
      </c>
      <c r="M710" s="1154">
        <v>381.83</v>
      </c>
      <c r="N710" s="1155"/>
      <c r="O710" s="1152">
        <v>18680.009999999998</v>
      </c>
      <c r="P710" s="1153"/>
      <c r="Q710" s="1152">
        <v>70046.48</v>
      </c>
      <c r="R710" s="1153"/>
      <c r="S710" s="1148">
        <v>6</v>
      </c>
      <c r="T710" s="1149"/>
      <c r="U710" s="1150">
        <v>35023.24</v>
      </c>
      <c r="V710" s="1151"/>
      <c r="W710" s="1152">
        <v>10506972</v>
      </c>
      <c r="X710" s="1153"/>
      <c r="Y710" s="1162"/>
      <c r="Z710" s="1163"/>
    </row>
    <row r="711" spans="2:26" ht="14" thickBot="1">
      <c r="B711" s="1172"/>
      <c r="C711" s="341">
        <v>2019</v>
      </c>
      <c r="D711" s="342"/>
      <c r="E711" s="343" t="s">
        <v>668</v>
      </c>
      <c r="F711" s="344">
        <v>2202.67</v>
      </c>
      <c r="G711" s="345">
        <v>933.67</v>
      </c>
      <c r="H711" s="346" t="s">
        <v>816</v>
      </c>
      <c r="I711" s="347">
        <v>3136.34</v>
      </c>
      <c r="J711" s="345">
        <v>266.58999999999997</v>
      </c>
      <c r="K711" s="345">
        <v>758.99</v>
      </c>
      <c r="L711" s="345">
        <v>125.11</v>
      </c>
      <c r="M711" s="1154">
        <v>31.82</v>
      </c>
      <c r="N711" s="1155"/>
      <c r="O711" s="1152">
        <v>1182.51</v>
      </c>
      <c r="P711" s="1153"/>
      <c r="Q711" s="1152">
        <v>4318.8500000000004</v>
      </c>
      <c r="R711" s="1153"/>
      <c r="S711" s="1148" t="s">
        <v>668</v>
      </c>
      <c r="T711" s="1149"/>
      <c r="U711" s="1150">
        <v>4318.8500000000004</v>
      </c>
      <c r="V711" s="1151"/>
      <c r="W711" s="1152">
        <v>1295655</v>
      </c>
      <c r="X711" s="1153"/>
      <c r="Y711" s="1174"/>
      <c r="Z711" s="1175"/>
    </row>
    <row r="712" spans="2:26" ht="14" thickBot="1">
      <c r="B712" s="1173"/>
      <c r="C712" s="348">
        <v>2020</v>
      </c>
      <c r="D712" s="349">
        <v>6</v>
      </c>
      <c r="E712" s="349">
        <v>0</v>
      </c>
      <c r="F712" s="350">
        <v>26432.07</v>
      </c>
      <c r="G712" s="350">
        <v>11204.01</v>
      </c>
      <c r="H712" s="350">
        <v>13730.39</v>
      </c>
      <c r="I712" s="351">
        <v>51366.47</v>
      </c>
      <c r="J712" s="350">
        <v>4366.1499999999996</v>
      </c>
      <c r="K712" s="350">
        <v>12430.69</v>
      </c>
      <c r="L712" s="350">
        <v>1501.34</v>
      </c>
      <c r="M712" s="1154">
        <v>381.83</v>
      </c>
      <c r="N712" s="1155"/>
      <c r="O712" s="1152">
        <v>18680.009999999998</v>
      </c>
      <c r="P712" s="1153"/>
      <c r="Q712" s="1152">
        <v>70046.48</v>
      </c>
      <c r="R712" s="1153"/>
      <c r="S712" s="1148">
        <v>6</v>
      </c>
      <c r="T712" s="1149"/>
      <c r="U712" s="1150">
        <v>35023.24</v>
      </c>
      <c r="V712" s="1151"/>
      <c r="W712" s="1152">
        <v>10506972</v>
      </c>
      <c r="X712" s="1153"/>
      <c r="Y712" s="1166">
        <v>25043700</v>
      </c>
      <c r="Z712" s="1167"/>
    </row>
    <row r="713" spans="2:26" ht="14" thickBot="1">
      <c r="B713" s="1168" t="s">
        <v>817</v>
      </c>
      <c r="C713" s="335">
        <v>2020</v>
      </c>
      <c r="D713" s="336">
        <v>6</v>
      </c>
      <c r="E713" s="336">
        <v>0</v>
      </c>
      <c r="F713" s="339">
        <v>37082.5</v>
      </c>
      <c r="G713" s="339">
        <v>11854.48</v>
      </c>
      <c r="H713" s="339">
        <v>13730.39</v>
      </c>
      <c r="I713" s="340">
        <v>62667.37</v>
      </c>
      <c r="J713" s="339">
        <v>5326.73</v>
      </c>
      <c r="K713" s="339">
        <v>15165.5</v>
      </c>
      <c r="L713" s="339">
        <v>2106.29</v>
      </c>
      <c r="M713" s="1154">
        <v>404</v>
      </c>
      <c r="N713" s="1155"/>
      <c r="O713" s="1152">
        <v>23002.52</v>
      </c>
      <c r="P713" s="1153"/>
      <c r="Q713" s="1152">
        <v>85669.89</v>
      </c>
      <c r="R713" s="1153"/>
      <c r="S713" s="1148">
        <v>6</v>
      </c>
      <c r="T713" s="1149"/>
      <c r="U713" s="1150">
        <v>42834.95</v>
      </c>
      <c r="V713" s="1151"/>
      <c r="W713" s="1152">
        <v>12850485</v>
      </c>
      <c r="X713" s="1153"/>
      <c r="Y713" s="1162"/>
      <c r="Z713" s="1163"/>
    </row>
    <row r="714" spans="2:26" ht="14" thickBot="1">
      <c r="B714" s="1141"/>
      <c r="C714" s="335">
        <v>2020</v>
      </c>
      <c r="D714" s="352"/>
      <c r="E714" s="336" t="s">
        <v>668</v>
      </c>
      <c r="F714" s="339">
        <v>3090.21</v>
      </c>
      <c r="G714" s="353">
        <v>987.87</v>
      </c>
      <c r="H714" s="352"/>
      <c r="I714" s="340">
        <v>4078.08</v>
      </c>
      <c r="J714" s="353">
        <v>346.64</v>
      </c>
      <c r="K714" s="353">
        <v>986.9</v>
      </c>
      <c r="L714" s="353">
        <v>175.52</v>
      </c>
      <c r="M714" s="1154">
        <v>33.67</v>
      </c>
      <c r="N714" s="1155"/>
      <c r="O714" s="1152">
        <v>1542.73</v>
      </c>
      <c r="P714" s="1153"/>
      <c r="Q714" s="1152">
        <v>5620.81</v>
      </c>
      <c r="R714" s="1153"/>
      <c r="S714" s="1148" t="s">
        <v>668</v>
      </c>
      <c r="T714" s="1149"/>
      <c r="U714" s="1150">
        <v>5620.81</v>
      </c>
      <c r="V714" s="1151"/>
      <c r="W714" s="1152">
        <v>1686243</v>
      </c>
      <c r="X714" s="1153"/>
      <c r="Y714" s="1164"/>
      <c r="Z714" s="1165"/>
    </row>
    <row r="715" spans="2:26" ht="14" thickBot="1">
      <c r="B715" s="1141"/>
      <c r="C715" s="335">
        <v>2021</v>
      </c>
      <c r="D715" s="336">
        <v>12</v>
      </c>
      <c r="E715" s="336">
        <v>0</v>
      </c>
      <c r="F715" s="339">
        <v>37082.5</v>
      </c>
      <c r="G715" s="339">
        <v>11854.48</v>
      </c>
      <c r="H715" s="339">
        <v>13730.39</v>
      </c>
      <c r="I715" s="340">
        <v>62667.37</v>
      </c>
      <c r="J715" s="339">
        <v>5326.73</v>
      </c>
      <c r="K715" s="339">
        <v>15165.5</v>
      </c>
      <c r="L715" s="339">
        <v>2106.29</v>
      </c>
      <c r="M715" s="1154">
        <v>404</v>
      </c>
      <c r="N715" s="1155"/>
      <c r="O715" s="1152">
        <v>23002.52</v>
      </c>
      <c r="P715" s="1153"/>
      <c r="Q715" s="1152">
        <v>85669.89</v>
      </c>
      <c r="R715" s="1153"/>
      <c r="S715" s="1148">
        <v>12</v>
      </c>
      <c r="T715" s="1149"/>
      <c r="U715" s="1150">
        <v>85669.89</v>
      </c>
      <c r="V715" s="1151"/>
      <c r="W715" s="1152">
        <v>25700967</v>
      </c>
      <c r="X715" s="1153"/>
      <c r="Y715" s="1160">
        <v>27387210</v>
      </c>
      <c r="Z715" s="1161"/>
    </row>
    <row r="716" spans="2:26" ht="14" thickBot="1">
      <c r="B716" s="1141"/>
      <c r="C716" s="335">
        <v>2021</v>
      </c>
      <c r="D716" s="352"/>
      <c r="E716" s="336" t="s">
        <v>668</v>
      </c>
      <c r="F716" s="339">
        <v>3090.21</v>
      </c>
      <c r="G716" s="353">
        <v>987.87</v>
      </c>
      <c r="H716" s="352"/>
      <c r="I716" s="340">
        <v>4078.08</v>
      </c>
      <c r="J716" s="353">
        <v>346.64</v>
      </c>
      <c r="K716" s="353">
        <v>986.9</v>
      </c>
      <c r="L716" s="353">
        <v>175.52</v>
      </c>
      <c r="M716" s="1154">
        <v>33.67</v>
      </c>
      <c r="N716" s="1155"/>
      <c r="O716" s="1152">
        <v>1542.73</v>
      </c>
      <c r="P716" s="1153"/>
      <c r="Q716" s="1152">
        <v>5620.81</v>
      </c>
      <c r="R716" s="1153"/>
      <c r="S716" s="1148" t="s">
        <v>668</v>
      </c>
      <c r="T716" s="1149"/>
      <c r="U716" s="1150">
        <v>5620.81</v>
      </c>
      <c r="V716" s="1151"/>
      <c r="W716" s="1152">
        <v>1686243</v>
      </c>
      <c r="X716" s="1153"/>
      <c r="Y716" s="1164"/>
      <c r="Z716" s="1165"/>
    </row>
    <row r="717" spans="2:26" ht="14" thickBot="1">
      <c r="B717" s="1141"/>
      <c r="C717" s="335">
        <v>2022</v>
      </c>
      <c r="D717" s="336">
        <v>6</v>
      </c>
      <c r="E717" s="336">
        <v>0</v>
      </c>
      <c r="F717" s="339">
        <v>37082.5</v>
      </c>
      <c r="G717" s="339">
        <v>11854.48</v>
      </c>
      <c r="H717" s="339">
        <v>13730.39</v>
      </c>
      <c r="I717" s="340">
        <v>62667.37</v>
      </c>
      <c r="J717" s="339">
        <v>5326.73</v>
      </c>
      <c r="K717" s="339">
        <v>15165.5</v>
      </c>
      <c r="L717" s="339">
        <v>2106.29</v>
      </c>
      <c r="M717" s="1154">
        <v>404</v>
      </c>
      <c r="N717" s="1155"/>
      <c r="O717" s="1152">
        <v>23002.52</v>
      </c>
      <c r="P717" s="1153"/>
      <c r="Q717" s="1152">
        <v>85669.89</v>
      </c>
      <c r="R717" s="1153"/>
      <c r="S717" s="1148">
        <v>6</v>
      </c>
      <c r="T717" s="1149"/>
      <c r="U717" s="1150">
        <v>42834.95</v>
      </c>
      <c r="V717" s="1151"/>
      <c r="W717" s="1152">
        <v>12850485</v>
      </c>
      <c r="X717" s="1153"/>
      <c r="Y717" s="1160">
        <v>27926016</v>
      </c>
      <c r="Z717" s="1161"/>
    </row>
    <row r="718" spans="2:26" ht="14" thickBot="1">
      <c r="B718" s="1141"/>
      <c r="C718" s="335">
        <v>2022</v>
      </c>
      <c r="D718" s="336">
        <v>6</v>
      </c>
      <c r="E718" s="336">
        <v>1</v>
      </c>
      <c r="F718" s="339">
        <v>39307.449999999997</v>
      </c>
      <c r="G718" s="339">
        <v>11854.48</v>
      </c>
      <c r="H718" s="339">
        <v>13730.39</v>
      </c>
      <c r="I718" s="340">
        <v>64892.32</v>
      </c>
      <c r="J718" s="339">
        <v>5515.85</v>
      </c>
      <c r="K718" s="339">
        <v>15703.94</v>
      </c>
      <c r="L718" s="339">
        <v>2232.66</v>
      </c>
      <c r="M718" s="1154">
        <v>404</v>
      </c>
      <c r="N718" s="1155"/>
      <c r="O718" s="1152">
        <v>23856.45</v>
      </c>
      <c r="P718" s="1153"/>
      <c r="Q718" s="1152">
        <v>88748.77</v>
      </c>
      <c r="R718" s="1153"/>
      <c r="S718" s="1148">
        <v>6</v>
      </c>
      <c r="T718" s="1149"/>
      <c r="U718" s="1150">
        <v>44374.39</v>
      </c>
      <c r="V718" s="1151"/>
      <c r="W718" s="1152">
        <v>13312317</v>
      </c>
      <c r="X718" s="1153"/>
      <c r="Y718" s="1162"/>
      <c r="Z718" s="1163"/>
    </row>
    <row r="719" spans="2:26" ht="14" thickBot="1">
      <c r="B719" s="1141"/>
      <c r="C719" s="335">
        <v>2022</v>
      </c>
      <c r="D719" s="352"/>
      <c r="E719" s="336" t="s">
        <v>668</v>
      </c>
      <c r="F719" s="339">
        <v>3275.62</v>
      </c>
      <c r="G719" s="353">
        <v>987.87</v>
      </c>
      <c r="H719" s="352"/>
      <c r="I719" s="340">
        <v>4263.49</v>
      </c>
      <c r="J719" s="353">
        <v>362.4</v>
      </c>
      <c r="K719" s="339">
        <v>1031.76</v>
      </c>
      <c r="L719" s="353">
        <v>186.06</v>
      </c>
      <c r="M719" s="1154">
        <v>33.67</v>
      </c>
      <c r="N719" s="1155"/>
      <c r="O719" s="1152">
        <v>1613.89</v>
      </c>
      <c r="P719" s="1153"/>
      <c r="Q719" s="1152">
        <v>5877.38</v>
      </c>
      <c r="R719" s="1153"/>
      <c r="S719" s="1148" t="s">
        <v>668</v>
      </c>
      <c r="T719" s="1149"/>
      <c r="U719" s="1150">
        <v>5877.38</v>
      </c>
      <c r="V719" s="1151"/>
      <c r="W719" s="1152">
        <v>1763214</v>
      </c>
      <c r="X719" s="1153"/>
      <c r="Y719" s="1162"/>
      <c r="Z719" s="1163"/>
    </row>
    <row r="720" spans="2:26" ht="14" thickBot="1">
      <c r="B720" s="1142"/>
      <c r="C720" s="335"/>
      <c r="D720" s="352"/>
      <c r="E720" s="336"/>
      <c r="F720" s="353"/>
      <c r="G720" s="353"/>
      <c r="H720" s="352"/>
      <c r="I720" s="354"/>
      <c r="J720" s="353"/>
      <c r="K720" s="353"/>
      <c r="L720" s="353"/>
      <c r="M720" s="1154"/>
      <c r="N720" s="1155"/>
      <c r="O720" s="1156"/>
      <c r="P720" s="1157"/>
      <c r="Q720" s="1156"/>
      <c r="R720" s="1157"/>
      <c r="S720" s="1148"/>
      <c r="T720" s="1149"/>
      <c r="U720" s="1158"/>
      <c r="V720" s="1159"/>
      <c r="W720" s="1156"/>
      <c r="X720" s="1157"/>
      <c r="Y720" s="1164"/>
      <c r="Z720" s="1165"/>
    </row>
    <row r="721" spans="2:26">
      <c r="B721" s="355"/>
      <c r="C721" s="356"/>
      <c r="D721" s="356"/>
      <c r="E721" s="356"/>
      <c r="F721" s="356"/>
      <c r="G721" s="356"/>
      <c r="H721" s="356"/>
      <c r="I721" s="356"/>
      <c r="J721" s="356"/>
      <c r="K721" s="356"/>
      <c r="L721" s="356"/>
      <c r="M721" s="1147"/>
      <c r="N721" s="1147"/>
      <c r="O721" s="1147"/>
      <c r="P721" s="1147"/>
      <c r="Q721" s="1147"/>
      <c r="R721" s="1147"/>
      <c r="S721" s="1147"/>
      <c r="T721" s="1147"/>
      <c r="U721" s="1147"/>
      <c r="V721" s="1147"/>
      <c r="W721" s="1147"/>
      <c r="X721" s="1147"/>
      <c r="Y721" s="1139"/>
      <c r="Z721" s="1139"/>
    </row>
    <row r="722" spans="2:26" ht="15">
      <c r="B722" s="306"/>
      <c r="C722" s="306"/>
      <c r="D722" s="306"/>
      <c r="E722" s="306"/>
      <c r="F722" s="306"/>
      <c r="G722" s="306"/>
      <c r="H722" s="306"/>
      <c r="I722" s="306"/>
      <c r="J722" s="306"/>
      <c r="K722" s="306"/>
      <c r="L722" s="306"/>
      <c r="M722" s="306"/>
      <c r="N722" s="306"/>
      <c r="O722" s="306"/>
      <c r="P722" s="306"/>
      <c r="Q722" s="306"/>
      <c r="R722" s="306"/>
      <c r="S722" s="306"/>
      <c r="T722" s="306"/>
      <c r="U722" s="306"/>
      <c r="V722" s="306"/>
      <c r="W722" s="306"/>
      <c r="X722" s="306"/>
      <c r="Y722" s="306"/>
      <c r="Z722" s="306"/>
    </row>
    <row r="724" spans="2:26">
      <c r="B724" s="331"/>
    </row>
    <row r="725" spans="2:26">
      <c r="B725" s="331"/>
    </row>
    <row r="726" spans="2:26">
      <c r="B726" s="357" t="s">
        <v>818</v>
      </c>
    </row>
    <row r="727" spans="2:26" ht="14" thickBot="1">
      <c r="B727" s="358" t="s">
        <v>819</v>
      </c>
    </row>
    <row r="728" spans="2:26" ht="25" thickBot="1">
      <c r="B728" s="359"/>
      <c r="C728" s="349" t="s">
        <v>805</v>
      </c>
      <c r="D728" s="349" t="s">
        <v>806</v>
      </c>
      <c r="E728" s="349" t="s">
        <v>807</v>
      </c>
      <c r="F728" s="349" t="s">
        <v>808</v>
      </c>
      <c r="G728" s="349" t="s">
        <v>809</v>
      </c>
      <c r="H728" s="349" t="s">
        <v>810</v>
      </c>
      <c r="I728" s="360" t="s">
        <v>811</v>
      </c>
      <c r="J728" s="361">
        <v>8.5000000000000006E-2</v>
      </c>
      <c r="K728" s="361">
        <v>0.24199999999999999</v>
      </c>
      <c r="L728" s="361">
        <v>5.6800000000000003E-2</v>
      </c>
      <c r="M728" s="361">
        <v>3.4099999999999998E-2</v>
      </c>
      <c r="N728" s="360" t="s">
        <v>812</v>
      </c>
      <c r="O728" s="360" t="s">
        <v>354</v>
      </c>
      <c r="P728" s="360" t="s">
        <v>806</v>
      </c>
      <c r="Q728" s="362" t="s">
        <v>813</v>
      </c>
      <c r="R728" s="363">
        <v>300</v>
      </c>
      <c r="S728" s="360" t="s">
        <v>814</v>
      </c>
    </row>
    <row r="729" spans="2:26" ht="14" thickBot="1">
      <c r="B729" s="1140" t="s">
        <v>820</v>
      </c>
      <c r="C729" s="335">
        <v>2023</v>
      </c>
      <c r="D729" s="336">
        <v>7</v>
      </c>
      <c r="E729" s="336">
        <v>0</v>
      </c>
      <c r="F729" s="339">
        <v>53690.03</v>
      </c>
      <c r="G729" s="339">
        <v>12732.87</v>
      </c>
      <c r="H729" s="339">
        <v>13730.39</v>
      </c>
      <c r="I729" s="340">
        <v>80153.289999999994</v>
      </c>
      <c r="J729" s="339">
        <v>6813.03</v>
      </c>
      <c r="K729" s="339">
        <v>19397.099999999999</v>
      </c>
      <c r="L729" s="339">
        <v>3049.59</v>
      </c>
      <c r="M729" s="353">
        <v>433.94</v>
      </c>
      <c r="N729" s="340">
        <v>29693.66</v>
      </c>
      <c r="O729" s="340">
        <v>109846.95</v>
      </c>
      <c r="P729" s="336">
        <v>7</v>
      </c>
      <c r="Q729" s="364">
        <v>64077.39</v>
      </c>
      <c r="R729" s="365">
        <v>19223217</v>
      </c>
      <c r="S729" s="1143">
        <v>35423877</v>
      </c>
    </row>
    <row r="730" spans="2:26" ht="14" thickBot="1">
      <c r="B730" s="1141"/>
      <c r="C730" s="335">
        <v>2023</v>
      </c>
      <c r="D730" s="336">
        <v>5</v>
      </c>
      <c r="E730" s="336">
        <v>1</v>
      </c>
      <c r="F730" s="339">
        <v>54552.98</v>
      </c>
      <c r="G730" s="339">
        <v>12732.87</v>
      </c>
      <c r="H730" s="339">
        <v>13730.39</v>
      </c>
      <c r="I730" s="340">
        <v>81016.240000000005</v>
      </c>
      <c r="J730" s="339">
        <v>6886.38</v>
      </c>
      <c r="K730" s="339">
        <v>19605.93</v>
      </c>
      <c r="L730" s="339">
        <v>3098.61</v>
      </c>
      <c r="M730" s="353">
        <v>433.94</v>
      </c>
      <c r="N730" s="340">
        <v>30024.86</v>
      </c>
      <c r="O730" s="340">
        <v>111041.1</v>
      </c>
      <c r="P730" s="336">
        <v>5</v>
      </c>
      <c r="Q730" s="364">
        <v>46267.13</v>
      </c>
      <c r="R730" s="365">
        <v>13880139</v>
      </c>
      <c r="S730" s="1144"/>
    </row>
    <row r="731" spans="2:26" ht="14" thickBot="1">
      <c r="B731" s="1141"/>
      <c r="C731" s="335">
        <v>2023</v>
      </c>
      <c r="D731" s="352"/>
      <c r="E731" s="336" t="s">
        <v>668</v>
      </c>
      <c r="F731" s="339">
        <v>4546.08</v>
      </c>
      <c r="G731" s="339">
        <v>1061.07</v>
      </c>
      <c r="H731" s="352"/>
      <c r="I731" s="340">
        <v>5607.15</v>
      </c>
      <c r="J731" s="353">
        <v>476.61</v>
      </c>
      <c r="K731" s="339">
        <v>1356.93</v>
      </c>
      <c r="L731" s="353">
        <v>258.22000000000003</v>
      </c>
      <c r="M731" s="353">
        <v>36.159999999999997</v>
      </c>
      <c r="N731" s="340">
        <v>2127.92</v>
      </c>
      <c r="O731" s="340">
        <v>7735.07</v>
      </c>
      <c r="P731" s="336" t="s">
        <v>668</v>
      </c>
      <c r="Q731" s="364">
        <v>7735.07</v>
      </c>
      <c r="R731" s="365">
        <v>2320521</v>
      </c>
      <c r="S731" s="1145"/>
    </row>
    <row r="732" spans="2:26" ht="14" thickBot="1">
      <c r="B732" s="1141"/>
      <c r="C732" s="335">
        <v>2024</v>
      </c>
      <c r="D732" s="336">
        <v>12</v>
      </c>
      <c r="E732" s="336">
        <v>1</v>
      </c>
      <c r="F732" s="339">
        <v>54552.98</v>
      </c>
      <c r="G732" s="339">
        <v>12732.87</v>
      </c>
      <c r="H732" s="339">
        <v>13730.39</v>
      </c>
      <c r="I732" s="340">
        <v>81016.240000000005</v>
      </c>
      <c r="J732" s="339">
        <v>6886.38</v>
      </c>
      <c r="K732" s="339">
        <v>19605.93</v>
      </c>
      <c r="L732" s="339">
        <v>3098.61</v>
      </c>
      <c r="M732" s="353">
        <v>433.94</v>
      </c>
      <c r="N732" s="340">
        <v>30024.86</v>
      </c>
      <c r="O732" s="340">
        <v>111041.1</v>
      </c>
      <c r="P732" s="336">
        <v>12</v>
      </c>
      <c r="Q732" s="364">
        <v>111041.1</v>
      </c>
      <c r="R732" s="365">
        <v>33312330</v>
      </c>
      <c r="S732" s="1146">
        <v>35632851</v>
      </c>
    </row>
    <row r="733" spans="2:26" ht="14" thickBot="1">
      <c r="B733" s="1141"/>
      <c r="C733" s="335">
        <v>2024</v>
      </c>
      <c r="D733" s="352"/>
      <c r="E733" s="336" t="s">
        <v>668</v>
      </c>
      <c r="F733" s="339">
        <v>4546.08</v>
      </c>
      <c r="G733" s="339">
        <v>1061.07</v>
      </c>
      <c r="H733" s="352"/>
      <c r="I733" s="340">
        <v>5607.15</v>
      </c>
      <c r="J733" s="353">
        <v>476.61</v>
      </c>
      <c r="K733" s="339">
        <v>1356.93</v>
      </c>
      <c r="L733" s="353">
        <v>258.22000000000003</v>
      </c>
      <c r="M733" s="353">
        <v>36.159999999999997</v>
      </c>
      <c r="N733" s="340">
        <v>2127.92</v>
      </c>
      <c r="O733" s="340">
        <v>7735.07</v>
      </c>
      <c r="P733" s="336" t="s">
        <v>668</v>
      </c>
      <c r="Q733" s="364">
        <v>7735.07</v>
      </c>
      <c r="R733" s="365">
        <v>2320521</v>
      </c>
      <c r="S733" s="1145"/>
    </row>
    <row r="734" spans="2:26" ht="14" thickBot="1">
      <c r="B734" s="1141"/>
      <c r="C734" s="335">
        <v>2025</v>
      </c>
      <c r="D734" s="336">
        <v>7</v>
      </c>
      <c r="E734" s="336">
        <v>1</v>
      </c>
      <c r="F734" s="339">
        <v>54552.98</v>
      </c>
      <c r="G734" s="339">
        <v>12732.87</v>
      </c>
      <c r="H734" s="339">
        <v>13730.39</v>
      </c>
      <c r="I734" s="340">
        <v>81016.240000000005</v>
      </c>
      <c r="J734" s="339">
        <v>6886.38</v>
      </c>
      <c r="K734" s="339">
        <v>19605.93</v>
      </c>
      <c r="L734" s="339">
        <v>3098.61</v>
      </c>
      <c r="M734" s="353">
        <v>433.94</v>
      </c>
      <c r="N734" s="340">
        <v>30024.86</v>
      </c>
      <c r="O734" s="340">
        <v>111041.1</v>
      </c>
      <c r="P734" s="336">
        <v>7</v>
      </c>
      <c r="Q734" s="364">
        <v>64773.98</v>
      </c>
      <c r="R734" s="365">
        <v>19432194</v>
      </c>
      <c r="S734" s="1146">
        <v>36273804</v>
      </c>
    </row>
    <row r="735" spans="2:26" ht="14" thickBot="1">
      <c r="B735" s="1141"/>
      <c r="C735" s="335">
        <v>2025</v>
      </c>
      <c r="D735" s="336">
        <v>2</v>
      </c>
      <c r="E735" s="336">
        <v>2</v>
      </c>
      <c r="F735" s="339">
        <v>57640.88</v>
      </c>
      <c r="G735" s="339">
        <v>12732.87</v>
      </c>
      <c r="H735" s="339">
        <v>13730.39</v>
      </c>
      <c r="I735" s="340">
        <v>84104.14</v>
      </c>
      <c r="J735" s="339">
        <v>7148.85</v>
      </c>
      <c r="K735" s="339">
        <v>20353.2</v>
      </c>
      <c r="L735" s="339">
        <v>3274</v>
      </c>
      <c r="M735" s="353">
        <v>433.94</v>
      </c>
      <c r="N735" s="340">
        <v>31209.99</v>
      </c>
      <c r="O735" s="340">
        <v>115314.13</v>
      </c>
      <c r="P735" s="336">
        <v>5</v>
      </c>
      <c r="Q735" s="364">
        <v>48047.55</v>
      </c>
      <c r="R735" s="365">
        <v>14414265</v>
      </c>
      <c r="S735" s="1144"/>
    </row>
    <row r="736" spans="2:26" ht="14" thickBot="1">
      <c r="B736" s="1141"/>
      <c r="C736" s="335">
        <v>2025</v>
      </c>
      <c r="D736" s="352"/>
      <c r="E736" s="336" t="s">
        <v>668</v>
      </c>
      <c r="F736" s="339">
        <v>4803.41</v>
      </c>
      <c r="G736" s="339">
        <v>1061.07</v>
      </c>
      <c r="H736" s="352"/>
      <c r="I736" s="340">
        <v>5864.48</v>
      </c>
      <c r="J736" s="353">
        <v>498.48</v>
      </c>
      <c r="K736" s="339">
        <v>1419.2</v>
      </c>
      <c r="L736" s="353">
        <v>272.83</v>
      </c>
      <c r="M736" s="353">
        <v>36.159999999999997</v>
      </c>
      <c r="N736" s="340">
        <v>2226.67</v>
      </c>
      <c r="O736" s="340">
        <v>8091.15</v>
      </c>
      <c r="P736" s="336" t="s">
        <v>668</v>
      </c>
      <c r="Q736" s="364">
        <v>8091.15</v>
      </c>
      <c r="R736" s="365">
        <v>2427345</v>
      </c>
      <c r="S736" s="1145"/>
    </row>
    <row r="737" spans="2:19" ht="14" thickBot="1">
      <c r="B737" s="1141"/>
      <c r="C737" s="335">
        <v>2026</v>
      </c>
      <c r="D737" s="336">
        <v>12</v>
      </c>
      <c r="E737" s="336">
        <v>2</v>
      </c>
      <c r="F737" s="339">
        <v>57640.88</v>
      </c>
      <c r="G737" s="339">
        <v>12732.87</v>
      </c>
      <c r="H737" s="339">
        <v>13730.39</v>
      </c>
      <c r="I737" s="340">
        <v>84104.14</v>
      </c>
      <c r="J737" s="339">
        <v>7148.85</v>
      </c>
      <c r="K737" s="339">
        <v>20353.2</v>
      </c>
      <c r="L737" s="339">
        <v>3274</v>
      </c>
      <c r="M737" s="353">
        <v>433.94</v>
      </c>
      <c r="N737" s="340">
        <v>31209.99</v>
      </c>
      <c r="O737" s="340">
        <v>115314.13</v>
      </c>
      <c r="P737" s="336">
        <v>12</v>
      </c>
      <c r="Q737" s="364">
        <v>115314.13</v>
      </c>
      <c r="R737" s="365">
        <v>34594239</v>
      </c>
      <c r="S737" s="1146">
        <v>37021584</v>
      </c>
    </row>
    <row r="738" spans="2:19" ht="14" thickBot="1">
      <c r="B738" s="1141"/>
      <c r="C738" s="335">
        <v>2026</v>
      </c>
      <c r="D738" s="352"/>
      <c r="E738" s="336" t="s">
        <v>668</v>
      </c>
      <c r="F738" s="339">
        <v>4803.41</v>
      </c>
      <c r="G738" s="339">
        <v>1061.07</v>
      </c>
      <c r="H738" s="352"/>
      <c r="I738" s="340">
        <v>5864.48</v>
      </c>
      <c r="J738" s="353">
        <v>498.48</v>
      </c>
      <c r="K738" s="339">
        <v>1419.2</v>
      </c>
      <c r="L738" s="353">
        <v>272.83</v>
      </c>
      <c r="M738" s="353">
        <v>36.159999999999997</v>
      </c>
      <c r="N738" s="340">
        <v>2226.67</v>
      </c>
      <c r="O738" s="340">
        <v>8091.15</v>
      </c>
      <c r="P738" s="336" t="s">
        <v>668</v>
      </c>
      <c r="Q738" s="364">
        <v>8091.15</v>
      </c>
      <c r="R738" s="365">
        <v>2427345</v>
      </c>
      <c r="S738" s="1145"/>
    </row>
    <row r="739" spans="2:19" ht="14" thickBot="1">
      <c r="B739" s="1141"/>
      <c r="C739" s="335">
        <v>2027</v>
      </c>
      <c r="D739" s="336">
        <v>7</v>
      </c>
      <c r="E739" s="336">
        <v>2</v>
      </c>
      <c r="F739" s="339">
        <v>57640.88</v>
      </c>
      <c r="G739" s="339">
        <v>12732.87</v>
      </c>
      <c r="H739" s="339">
        <v>13730.39</v>
      </c>
      <c r="I739" s="340">
        <v>84104.14</v>
      </c>
      <c r="J739" s="339">
        <v>7148.85</v>
      </c>
      <c r="K739" s="339">
        <v>20353.2</v>
      </c>
      <c r="L739" s="339">
        <v>3274</v>
      </c>
      <c r="M739" s="353">
        <v>433.94</v>
      </c>
      <c r="N739" s="340">
        <v>31209.99</v>
      </c>
      <c r="O739" s="340">
        <v>115314.13</v>
      </c>
      <c r="P739" s="336">
        <v>7</v>
      </c>
      <c r="Q739" s="364">
        <v>67266.58</v>
      </c>
      <c r="R739" s="365">
        <v>20179974</v>
      </c>
      <c r="S739" s="1146">
        <v>37662540</v>
      </c>
    </row>
    <row r="740" spans="2:19" ht="14" thickBot="1">
      <c r="B740" s="1141"/>
      <c r="C740" s="335">
        <v>2027</v>
      </c>
      <c r="D740" s="336">
        <v>5</v>
      </c>
      <c r="E740" s="336">
        <v>3</v>
      </c>
      <c r="F740" s="339">
        <v>60728.78</v>
      </c>
      <c r="G740" s="339">
        <v>12732.87</v>
      </c>
      <c r="H740" s="339">
        <v>13730.39</v>
      </c>
      <c r="I740" s="340">
        <v>87192.04</v>
      </c>
      <c r="J740" s="339">
        <v>7411.32</v>
      </c>
      <c r="K740" s="339">
        <v>21100.47</v>
      </c>
      <c r="L740" s="339">
        <v>3449.39</v>
      </c>
      <c r="M740" s="353">
        <v>433.94</v>
      </c>
      <c r="N740" s="340">
        <v>32395.119999999999</v>
      </c>
      <c r="O740" s="340">
        <v>119587.16</v>
      </c>
      <c r="P740" s="336">
        <v>5</v>
      </c>
      <c r="Q740" s="364">
        <v>49827.98</v>
      </c>
      <c r="R740" s="365">
        <v>14948394</v>
      </c>
      <c r="S740" s="1144"/>
    </row>
    <row r="741" spans="2:19" ht="14" thickBot="1">
      <c r="B741" s="1141"/>
      <c r="C741" s="335">
        <v>2027</v>
      </c>
      <c r="D741" s="352"/>
      <c r="E741" s="336" t="s">
        <v>668</v>
      </c>
      <c r="F741" s="339">
        <v>5060.7299999999996</v>
      </c>
      <c r="G741" s="339">
        <v>1061.07</v>
      </c>
      <c r="H741" s="352"/>
      <c r="I741" s="340">
        <v>6121.8</v>
      </c>
      <c r="J741" s="353">
        <v>520.35</v>
      </c>
      <c r="K741" s="339">
        <v>1481.48</v>
      </c>
      <c r="L741" s="353">
        <v>287.45</v>
      </c>
      <c r="M741" s="353">
        <v>36.159999999999997</v>
      </c>
      <c r="N741" s="340">
        <v>2325.44</v>
      </c>
      <c r="O741" s="340">
        <v>8447.24</v>
      </c>
      <c r="P741" s="336" t="s">
        <v>668</v>
      </c>
      <c r="Q741" s="364">
        <v>8447.24</v>
      </c>
      <c r="R741" s="365">
        <v>2534172</v>
      </c>
      <c r="S741" s="1145"/>
    </row>
    <row r="742" spans="2:19" ht="14" thickBot="1">
      <c r="B742" s="1141"/>
      <c r="C742" s="335">
        <v>2028</v>
      </c>
      <c r="D742" s="336">
        <v>12</v>
      </c>
      <c r="E742" s="336">
        <v>3</v>
      </c>
      <c r="F742" s="339">
        <v>60728.78</v>
      </c>
      <c r="G742" s="339">
        <v>12732.87</v>
      </c>
      <c r="H742" s="339">
        <v>13730.39</v>
      </c>
      <c r="I742" s="340">
        <v>87192.04</v>
      </c>
      <c r="J742" s="339">
        <v>7411.32</v>
      </c>
      <c r="K742" s="339">
        <v>21100.47</v>
      </c>
      <c r="L742" s="339">
        <v>3449.39</v>
      </c>
      <c r="M742" s="353">
        <v>433.94</v>
      </c>
      <c r="N742" s="340">
        <v>32395.119999999999</v>
      </c>
      <c r="O742" s="340">
        <v>119587.16</v>
      </c>
      <c r="P742" s="336">
        <v>12</v>
      </c>
      <c r="Q742" s="364">
        <v>119587.16</v>
      </c>
      <c r="R742" s="365">
        <v>35876148</v>
      </c>
      <c r="S742" s="1146">
        <v>38410320</v>
      </c>
    </row>
    <row r="743" spans="2:19" ht="14" thickBot="1">
      <c r="B743" s="1142"/>
      <c r="C743" s="335">
        <v>2028</v>
      </c>
      <c r="D743" s="352"/>
      <c r="E743" s="336" t="s">
        <v>668</v>
      </c>
      <c r="F743" s="339">
        <v>5060.7299999999996</v>
      </c>
      <c r="G743" s="339">
        <v>1061.07</v>
      </c>
      <c r="H743" s="352"/>
      <c r="I743" s="340">
        <v>6121.8</v>
      </c>
      <c r="J743" s="353">
        <v>520.35</v>
      </c>
      <c r="K743" s="339">
        <v>1481.48</v>
      </c>
      <c r="L743" s="353">
        <v>287.45</v>
      </c>
      <c r="M743" s="353">
        <v>36.159999999999997</v>
      </c>
      <c r="N743" s="340">
        <v>2325.44</v>
      </c>
      <c r="O743" s="340">
        <v>8447.24</v>
      </c>
      <c r="P743" s="336" t="s">
        <v>668</v>
      </c>
      <c r="Q743" s="364">
        <v>8447.24</v>
      </c>
      <c r="R743" s="365">
        <v>2534172</v>
      </c>
      <c r="S743" s="1145"/>
    </row>
    <row r="744" spans="2:19" ht="15">
      <c r="B744" s="311"/>
      <c r="C744" s="311"/>
      <c r="D744" s="311"/>
      <c r="E744" s="311"/>
      <c r="F744" s="311"/>
      <c r="G744" s="311"/>
      <c r="H744" s="311"/>
      <c r="I744" s="311"/>
      <c r="J744" s="311"/>
      <c r="K744" s="311"/>
      <c r="L744" s="311"/>
      <c r="M744" s="311"/>
      <c r="N744" s="311"/>
      <c r="O744" s="311"/>
      <c r="P744" s="311"/>
      <c r="Q744" s="311"/>
      <c r="R744" s="311"/>
      <c r="S744" s="311"/>
    </row>
    <row r="746" spans="2:19">
      <c r="B746" s="331"/>
    </row>
    <row r="747" spans="2:19" ht="14" thickBot="1">
      <c r="B747" s="331"/>
    </row>
    <row r="748" spans="2:19" ht="78.75" customHeight="1">
      <c r="B748" s="855" t="s">
        <v>821</v>
      </c>
      <c r="C748" s="856"/>
      <c r="D748" s="856"/>
      <c r="E748" s="856"/>
      <c r="F748" s="856"/>
      <c r="G748" s="857"/>
    </row>
    <row r="749" spans="2:19" ht="47.25" customHeight="1" thickBot="1">
      <c r="B749" s="753" t="s">
        <v>822</v>
      </c>
      <c r="C749" s="754"/>
      <c r="D749" s="754"/>
      <c r="E749" s="754"/>
      <c r="F749" s="754"/>
      <c r="G749" s="755"/>
    </row>
    <row r="750" spans="2:19" ht="27" thickBot="1">
      <c r="B750" s="366"/>
      <c r="C750" s="367" t="s">
        <v>702</v>
      </c>
      <c r="D750" s="367" t="s">
        <v>823</v>
      </c>
      <c r="E750" s="367" t="s">
        <v>824</v>
      </c>
      <c r="F750" s="367" t="s">
        <v>825</v>
      </c>
      <c r="G750" s="367" t="s">
        <v>826</v>
      </c>
    </row>
    <row r="751" spans="2:19" ht="14" thickBot="1">
      <c r="B751" s="368"/>
      <c r="C751" s="369">
        <v>2019</v>
      </c>
      <c r="D751" s="370">
        <v>0</v>
      </c>
      <c r="E751" s="370">
        <v>0</v>
      </c>
      <c r="F751" s="370">
        <v>0</v>
      </c>
      <c r="G751" s="371">
        <v>0</v>
      </c>
    </row>
    <row r="752" spans="2:19" ht="16" thickBot="1">
      <c r="B752" s="366"/>
      <c r="C752" s="369">
        <v>2020</v>
      </c>
      <c r="D752" s="372">
        <v>13962056</v>
      </c>
      <c r="E752" s="370">
        <v>0</v>
      </c>
      <c r="F752" s="370">
        <v>0</v>
      </c>
      <c r="G752" s="373">
        <v>13962056</v>
      </c>
    </row>
    <row r="753" spans="2:7" ht="16" thickBot="1">
      <c r="B753" s="366"/>
      <c r="C753" s="369">
        <v>2021</v>
      </c>
      <c r="D753" s="372">
        <v>16695800</v>
      </c>
      <c r="E753" s="372">
        <v>13962056</v>
      </c>
      <c r="F753" s="370">
        <v>0</v>
      </c>
      <c r="G753" s="373">
        <v>30657856</v>
      </c>
    </row>
    <row r="754" spans="2:7" ht="14" thickBot="1">
      <c r="B754" s="368"/>
      <c r="C754" s="369">
        <v>2022</v>
      </c>
      <c r="D754" s="372">
        <v>18258140</v>
      </c>
      <c r="E754" s="372">
        <v>16695800</v>
      </c>
      <c r="F754" s="372">
        <v>13962056</v>
      </c>
      <c r="G754" s="373">
        <v>48915996</v>
      </c>
    </row>
    <row r="755" spans="2:7" ht="16" thickBot="1">
      <c r="B755" s="366"/>
      <c r="C755" s="369">
        <v>2023</v>
      </c>
      <c r="D755" s="372">
        <v>18617344</v>
      </c>
      <c r="E755" s="372">
        <v>18258140</v>
      </c>
      <c r="F755" s="372">
        <v>16695800</v>
      </c>
      <c r="G755" s="373">
        <v>53571284</v>
      </c>
    </row>
    <row r="756" spans="2:7" ht="16" thickBot="1">
      <c r="B756" s="366"/>
      <c r="C756" s="369">
        <v>2024</v>
      </c>
      <c r="D756" s="372">
        <v>23615918</v>
      </c>
      <c r="E756" s="372">
        <v>18617344</v>
      </c>
      <c r="F756" s="372">
        <v>18258140</v>
      </c>
      <c r="G756" s="373">
        <v>60491402</v>
      </c>
    </row>
    <row r="757" spans="2:7" ht="16" thickBot="1">
      <c r="B757" s="366"/>
      <c r="C757" s="369">
        <v>2025</v>
      </c>
      <c r="D757" s="372">
        <v>23755234</v>
      </c>
      <c r="E757" s="372">
        <v>23615918</v>
      </c>
      <c r="F757" s="372">
        <v>18617344</v>
      </c>
      <c r="G757" s="373">
        <v>65988496</v>
      </c>
    </row>
    <row r="758" spans="2:7" ht="16" thickBot="1">
      <c r="B758" s="366"/>
      <c r="C758" s="369">
        <v>2026</v>
      </c>
      <c r="D758" s="372">
        <v>24182536</v>
      </c>
      <c r="E758" s="372">
        <v>23755234</v>
      </c>
      <c r="F758" s="372">
        <v>23615918</v>
      </c>
      <c r="G758" s="373">
        <v>71553688</v>
      </c>
    </row>
    <row r="759" spans="2:7" ht="16" thickBot="1">
      <c r="B759" s="366"/>
      <c r="C759" s="369">
        <v>2027</v>
      </c>
      <c r="D759" s="372">
        <v>24681056</v>
      </c>
      <c r="E759" s="372">
        <v>24182536</v>
      </c>
      <c r="F759" s="372">
        <v>23755234</v>
      </c>
      <c r="G759" s="373">
        <v>72618826</v>
      </c>
    </row>
    <row r="760" spans="2:7" ht="16" thickBot="1">
      <c r="B760" s="366"/>
      <c r="C760" s="369">
        <v>2028</v>
      </c>
      <c r="D760" s="372">
        <v>25108360</v>
      </c>
      <c r="E760" s="372">
        <v>24681056</v>
      </c>
      <c r="F760" s="372">
        <v>24182536</v>
      </c>
      <c r="G760" s="373">
        <v>73971952</v>
      </c>
    </row>
    <row r="761" spans="2:7" ht="16" thickBot="1">
      <c r="B761" s="366"/>
      <c r="C761" s="369">
        <v>2029</v>
      </c>
      <c r="D761" s="372">
        <v>25606880</v>
      </c>
      <c r="E761" s="372">
        <v>25108360</v>
      </c>
      <c r="F761" s="372">
        <v>24681056</v>
      </c>
      <c r="G761" s="373">
        <v>75396296</v>
      </c>
    </row>
    <row r="762" spans="2:7" ht="16" thickBot="1">
      <c r="B762" s="366"/>
      <c r="C762" s="369">
        <v>2030</v>
      </c>
      <c r="D762" s="372">
        <v>25606880</v>
      </c>
      <c r="E762" s="372">
        <v>25606880</v>
      </c>
      <c r="F762" s="372">
        <v>25108360</v>
      </c>
      <c r="G762" s="373">
        <v>76322120</v>
      </c>
    </row>
    <row r="763" spans="2:7" ht="14" thickBot="1">
      <c r="B763" s="368"/>
      <c r="C763" s="369">
        <v>2031</v>
      </c>
      <c r="D763" s="372">
        <v>25606880</v>
      </c>
      <c r="E763" s="372">
        <v>25606880</v>
      </c>
      <c r="F763" s="372">
        <v>25606880</v>
      </c>
      <c r="G763" s="373">
        <v>76820640</v>
      </c>
    </row>
    <row r="764" spans="2:7" ht="47.25" customHeight="1" thickBot="1">
      <c r="B764" s="787" t="s">
        <v>827</v>
      </c>
      <c r="C764" s="788"/>
      <c r="D764" s="788"/>
      <c r="E764" s="788"/>
      <c r="F764" s="788"/>
      <c r="G764" s="789"/>
    </row>
    <row r="765" spans="2:7" ht="16">
      <c r="B765" s="759"/>
      <c r="C765" s="760"/>
      <c r="D765" s="760"/>
      <c r="E765" s="760"/>
      <c r="F765" s="760"/>
      <c r="G765" s="761"/>
    </row>
    <row r="766" spans="2:7" ht="15.75" customHeight="1">
      <c r="B766" s="741" t="s">
        <v>828</v>
      </c>
      <c r="C766" s="742"/>
      <c r="D766" s="742"/>
      <c r="E766" s="742"/>
      <c r="F766" s="742"/>
      <c r="G766" s="743"/>
    </row>
    <row r="767" spans="2:7" ht="15.75" customHeight="1">
      <c r="B767" s="741" t="s">
        <v>829</v>
      </c>
      <c r="C767" s="742"/>
      <c r="D767" s="742"/>
      <c r="E767" s="742"/>
      <c r="F767" s="742"/>
      <c r="G767" s="743"/>
    </row>
    <row r="768" spans="2:7" ht="17" thickBot="1">
      <c r="B768" s="1133"/>
      <c r="C768" s="1134"/>
      <c r="D768" s="1134"/>
      <c r="E768" s="1134"/>
      <c r="F768" s="1134"/>
      <c r="G768" s="1135"/>
    </row>
    <row r="769" spans="2:10" ht="94.5" customHeight="1">
      <c r="B769" s="879" t="s">
        <v>830</v>
      </c>
      <c r="C769" s="880"/>
      <c r="D769" s="880"/>
      <c r="E769" s="880"/>
      <c r="F769" s="880"/>
      <c r="G769" s="881"/>
    </row>
    <row r="770" spans="2:10" ht="78.75" customHeight="1" thickBot="1">
      <c r="B770" s="753" t="s">
        <v>831</v>
      </c>
      <c r="C770" s="754"/>
      <c r="D770" s="754"/>
      <c r="E770" s="754"/>
      <c r="F770" s="754"/>
      <c r="G770" s="755"/>
    </row>
    <row r="771" spans="2:10" ht="191.25" customHeight="1" thickBot="1">
      <c r="B771" s="1136" t="s">
        <v>832</v>
      </c>
      <c r="C771" s="1137"/>
      <c r="D771" s="1137"/>
      <c r="E771" s="1137"/>
      <c r="F771" s="1137"/>
      <c r="G771" s="1138"/>
    </row>
    <row r="772" spans="2:10" ht="330.75" customHeight="1">
      <c r="B772" s="753" t="s">
        <v>833</v>
      </c>
      <c r="C772" s="754"/>
      <c r="D772" s="754"/>
      <c r="E772" s="754"/>
      <c r="F772" s="754"/>
      <c r="G772" s="755"/>
    </row>
    <row r="773" spans="2:10" ht="78.75" customHeight="1">
      <c r="B773" s="753" t="s">
        <v>834</v>
      </c>
      <c r="C773" s="754"/>
      <c r="D773" s="754"/>
      <c r="E773" s="754"/>
      <c r="F773" s="754"/>
      <c r="G773" s="755"/>
    </row>
    <row r="774" spans="2:10" ht="110.25" customHeight="1" thickBot="1">
      <c r="B774" s="787" t="s">
        <v>835</v>
      </c>
      <c r="C774" s="788"/>
      <c r="D774" s="788"/>
      <c r="E774" s="788"/>
      <c r="F774" s="788"/>
      <c r="G774" s="789"/>
    </row>
    <row r="775" spans="2:10" ht="204.75" customHeight="1" thickBot="1">
      <c r="B775" s="882" t="s">
        <v>836</v>
      </c>
      <c r="C775" s="883"/>
      <c r="D775" s="883"/>
      <c r="E775" s="883"/>
      <c r="F775" s="883"/>
      <c r="G775" s="884"/>
    </row>
    <row r="776" spans="2:10" ht="94.5" customHeight="1" thickBot="1">
      <c r="B776" s="882" t="s">
        <v>837</v>
      </c>
      <c r="C776" s="883"/>
      <c r="D776" s="883"/>
      <c r="E776" s="883"/>
      <c r="F776" s="883"/>
      <c r="G776" s="884"/>
    </row>
    <row r="777" spans="2:10" ht="189" customHeight="1" thickBot="1">
      <c r="B777" s="882" t="s">
        <v>838</v>
      </c>
      <c r="C777" s="883"/>
      <c r="D777" s="883"/>
      <c r="E777" s="883"/>
      <c r="F777" s="883"/>
      <c r="G777" s="884"/>
    </row>
    <row r="778" spans="2:10" ht="110.25" customHeight="1" thickBot="1">
      <c r="B778" s="882" t="s">
        <v>839</v>
      </c>
      <c r="C778" s="883"/>
      <c r="D778" s="883"/>
      <c r="E778" s="883"/>
      <c r="F778" s="883"/>
      <c r="G778" s="884"/>
    </row>
    <row r="779" spans="2:10">
      <c r="B779" s="331"/>
    </row>
    <row r="781" spans="2:10">
      <c r="B781" s="331"/>
    </row>
    <row r="782" spans="2:10">
      <c r="B782" s="332"/>
    </row>
    <row r="783" spans="2:10" ht="14.25" customHeight="1">
      <c r="B783" s="867" t="s">
        <v>840</v>
      </c>
      <c r="C783" s="868"/>
      <c r="D783" s="868"/>
      <c r="E783" s="868"/>
      <c r="F783" s="868"/>
      <c r="G783" s="868"/>
      <c r="H783" s="868"/>
      <c r="I783" s="868"/>
      <c r="J783" s="1122"/>
    </row>
    <row r="784" spans="2:10" ht="28.5" customHeight="1">
      <c r="B784" s="867" t="s">
        <v>841</v>
      </c>
      <c r="C784" s="868"/>
      <c r="D784" s="868"/>
      <c r="E784" s="868"/>
      <c r="F784" s="868"/>
      <c r="G784" s="868"/>
      <c r="H784" s="868"/>
      <c r="I784" s="868"/>
      <c r="J784" s="1122"/>
    </row>
    <row r="785" spans="2:10" ht="15" thickBot="1">
      <c r="B785" s="923" t="s">
        <v>842</v>
      </c>
      <c r="C785" s="924"/>
      <c r="D785" s="924"/>
      <c r="E785" s="924"/>
      <c r="F785" s="924"/>
      <c r="G785" s="924"/>
      <c r="H785" s="924"/>
      <c r="I785" s="924"/>
      <c r="J785" s="1123"/>
    </row>
    <row r="786" spans="2:10" ht="30" customHeight="1" thickBot="1">
      <c r="B786" s="1124" t="s">
        <v>843</v>
      </c>
      <c r="C786" s="1124" t="s">
        <v>844</v>
      </c>
      <c r="D786" s="1124" t="s">
        <v>845</v>
      </c>
      <c r="E786" s="1124" t="s">
        <v>846</v>
      </c>
      <c r="F786" s="1127" t="s">
        <v>847</v>
      </c>
      <c r="G786" s="1128"/>
      <c r="H786" s="1128"/>
      <c r="I786" s="1129"/>
      <c r="J786" s="1130" t="s">
        <v>848</v>
      </c>
    </row>
    <row r="787" spans="2:10" ht="165">
      <c r="B787" s="1125"/>
      <c r="C787" s="1125"/>
      <c r="D787" s="1125"/>
      <c r="E787" s="1125"/>
      <c r="F787" s="374" t="s">
        <v>849</v>
      </c>
      <c r="G787" s="374" t="s">
        <v>851</v>
      </c>
      <c r="H787" s="1124" t="s">
        <v>853</v>
      </c>
      <c r="I787" s="1124" t="s">
        <v>854</v>
      </c>
      <c r="J787" s="1131"/>
    </row>
    <row r="788" spans="2:10" ht="46" thickBot="1">
      <c r="B788" s="1126"/>
      <c r="C788" s="1126"/>
      <c r="D788" s="1126"/>
      <c r="E788" s="1126"/>
      <c r="F788" s="375" t="s">
        <v>850</v>
      </c>
      <c r="G788" s="375" t="s">
        <v>852</v>
      </c>
      <c r="H788" s="1126"/>
      <c r="I788" s="1126"/>
      <c r="J788" s="1132"/>
    </row>
    <row r="789" spans="2:10" ht="16" thickBot="1">
      <c r="B789" s="376" t="s">
        <v>855</v>
      </c>
      <c r="C789" s="377">
        <v>106242</v>
      </c>
      <c r="D789" s="377">
        <v>98901</v>
      </c>
      <c r="E789" s="377">
        <v>7341</v>
      </c>
      <c r="F789" s="377">
        <v>1056</v>
      </c>
      <c r="G789" s="377">
        <v>2389</v>
      </c>
      <c r="H789" s="378">
        <v>1953</v>
      </c>
      <c r="I789" s="379">
        <v>5398</v>
      </c>
      <c r="J789" s="377">
        <v>1943</v>
      </c>
    </row>
    <row r="790" spans="2:10" ht="16" thickBot="1">
      <c r="B790" s="380" t="s">
        <v>856</v>
      </c>
      <c r="C790" s="381">
        <v>117950</v>
      </c>
      <c r="D790" s="381">
        <v>109537</v>
      </c>
      <c r="E790" s="381">
        <v>8413</v>
      </c>
      <c r="F790" s="381">
        <v>1461</v>
      </c>
      <c r="G790" s="381">
        <v>2662</v>
      </c>
      <c r="H790" s="382">
        <v>2155</v>
      </c>
      <c r="I790" s="383">
        <v>6278</v>
      </c>
      <c r="J790" s="381">
        <v>2135</v>
      </c>
    </row>
    <row r="791" spans="2:10" ht="16" thickBot="1">
      <c r="B791" s="380" t="s">
        <v>857</v>
      </c>
      <c r="C791" s="381">
        <v>62791</v>
      </c>
      <c r="D791" s="381">
        <v>57835</v>
      </c>
      <c r="E791" s="381">
        <v>4956</v>
      </c>
      <c r="F791" s="381">
        <v>1301</v>
      </c>
      <c r="G791" s="381">
        <v>1397</v>
      </c>
      <c r="H791" s="382">
        <v>1125</v>
      </c>
      <c r="I791" s="383">
        <v>3823</v>
      </c>
      <c r="J791" s="381">
        <v>1133</v>
      </c>
    </row>
    <row r="792" spans="2:10" ht="16" thickBot="1">
      <c r="B792" s="380" t="s">
        <v>858</v>
      </c>
      <c r="C792" s="381">
        <v>41274</v>
      </c>
      <c r="D792" s="381">
        <v>37362</v>
      </c>
      <c r="E792" s="381">
        <v>3912</v>
      </c>
      <c r="F792" s="384">
        <v>674</v>
      </c>
      <c r="G792" s="381">
        <v>1438</v>
      </c>
      <c r="H792" s="385">
        <v>861</v>
      </c>
      <c r="I792" s="383">
        <v>2973</v>
      </c>
      <c r="J792" s="384">
        <v>939</v>
      </c>
    </row>
    <row r="793" spans="2:10" ht="16" thickBot="1">
      <c r="B793" s="380" t="s">
        <v>859</v>
      </c>
      <c r="C793" s="381">
        <v>328257</v>
      </c>
      <c r="D793" s="381">
        <v>303635</v>
      </c>
      <c r="E793" s="381">
        <v>24622</v>
      </c>
      <c r="F793" s="381">
        <v>4492</v>
      </c>
      <c r="G793" s="381">
        <v>7886</v>
      </c>
      <c r="H793" s="381">
        <v>6094</v>
      </c>
      <c r="I793" s="381">
        <v>18472</v>
      </c>
      <c r="J793" s="381">
        <v>6150</v>
      </c>
    </row>
    <row r="794" spans="2:10">
      <c r="B794" s="331"/>
    </row>
    <row r="795" spans="2:10" ht="28.5" customHeight="1">
      <c r="B795" s="1111" t="s">
        <v>860</v>
      </c>
      <c r="C795" s="1111"/>
      <c r="D795" s="1111"/>
      <c r="E795" s="1111"/>
      <c r="F795" s="1111"/>
      <c r="G795" s="1111"/>
    </row>
    <row r="796" spans="2:10" ht="15" thickBot="1">
      <c r="B796" s="1112" t="s">
        <v>861</v>
      </c>
      <c r="C796" s="1112"/>
      <c r="D796" s="1112"/>
      <c r="E796" s="1112"/>
      <c r="F796" s="1112"/>
      <c r="G796" s="1112"/>
    </row>
    <row r="797" spans="2:10" ht="91" thickBot="1">
      <c r="B797" s="386" t="s">
        <v>862</v>
      </c>
      <c r="C797" s="266" t="s">
        <v>863</v>
      </c>
      <c r="D797" s="266" t="s">
        <v>864</v>
      </c>
      <c r="E797" s="266" t="s">
        <v>865</v>
      </c>
      <c r="F797" s="266" t="s">
        <v>866</v>
      </c>
      <c r="G797" s="266" t="s">
        <v>867</v>
      </c>
    </row>
    <row r="798" spans="2:10" ht="16" thickBot="1">
      <c r="B798" s="387">
        <v>2019</v>
      </c>
      <c r="C798" s="388">
        <v>389</v>
      </c>
      <c r="D798" s="388">
        <v>427</v>
      </c>
      <c r="E798" s="388">
        <v>227</v>
      </c>
      <c r="F798" s="388">
        <v>362</v>
      </c>
      <c r="G798" s="389">
        <v>1405</v>
      </c>
    </row>
    <row r="799" spans="2:10" ht="16" thickBot="1">
      <c r="B799" s="387">
        <v>2020</v>
      </c>
      <c r="C799" s="388">
        <v>389</v>
      </c>
      <c r="D799" s="388">
        <v>427</v>
      </c>
      <c r="E799" s="388">
        <v>227</v>
      </c>
      <c r="F799" s="388">
        <v>277</v>
      </c>
      <c r="G799" s="389">
        <v>1320</v>
      </c>
    </row>
    <row r="800" spans="2:10" ht="16" thickBot="1">
      <c r="B800" s="387">
        <v>2021</v>
      </c>
      <c r="C800" s="388">
        <v>389</v>
      </c>
      <c r="D800" s="388">
        <v>427</v>
      </c>
      <c r="E800" s="388">
        <v>227</v>
      </c>
      <c r="F800" s="388">
        <v>100</v>
      </c>
      <c r="G800" s="389">
        <v>1143</v>
      </c>
    </row>
    <row r="801" spans="2:15" ht="16" thickBot="1">
      <c r="B801" s="387">
        <v>2022</v>
      </c>
      <c r="C801" s="388">
        <v>389</v>
      </c>
      <c r="D801" s="388">
        <v>427</v>
      </c>
      <c r="E801" s="388">
        <v>227</v>
      </c>
      <c r="F801" s="388">
        <v>100</v>
      </c>
      <c r="G801" s="389">
        <v>1143</v>
      </c>
    </row>
    <row r="802" spans="2:15" ht="16" thickBot="1">
      <c r="B802" s="387">
        <v>2023</v>
      </c>
      <c r="C802" s="388">
        <v>387</v>
      </c>
      <c r="D802" s="388">
        <v>427</v>
      </c>
      <c r="E802" s="388">
        <v>225</v>
      </c>
      <c r="F802" s="388">
        <v>100</v>
      </c>
      <c r="G802" s="389">
        <v>1139</v>
      </c>
    </row>
    <row r="803" spans="2:15" ht="17" thickBot="1">
      <c r="B803" s="390" t="s">
        <v>868</v>
      </c>
      <c r="C803" s="391">
        <v>1943</v>
      </c>
      <c r="D803" s="391">
        <v>2135</v>
      </c>
      <c r="E803" s="391">
        <v>1133</v>
      </c>
      <c r="F803" s="392">
        <v>939</v>
      </c>
      <c r="G803" s="391">
        <v>6150</v>
      </c>
    </row>
    <row r="804" spans="2:15" ht="90" customHeight="1">
      <c r="B804" s="1113" t="s">
        <v>869</v>
      </c>
      <c r="C804" s="1113"/>
      <c r="D804" s="1113"/>
      <c r="E804" s="1113"/>
      <c r="F804" s="1113"/>
      <c r="G804" s="1113"/>
    </row>
    <row r="806" spans="2:15">
      <c r="B806" s="331"/>
    </row>
    <row r="807" spans="2:15" ht="14" thickBot="1">
      <c r="B807" s="331"/>
    </row>
    <row r="808" spans="2:15" ht="16" thickBot="1">
      <c r="B808" s="1114" t="s">
        <v>870</v>
      </c>
      <c r="C808" s="1115"/>
      <c r="D808" s="1115"/>
      <c r="E808" s="1115"/>
      <c r="F808" s="1115"/>
      <c r="G808" s="1115"/>
      <c r="H808" s="1115"/>
      <c r="I808" s="1115"/>
      <c r="J808" s="1115"/>
      <c r="K808" s="1115"/>
      <c r="L808" s="1115"/>
      <c r="M808" s="1115"/>
      <c r="N808" s="1116"/>
      <c r="O808" s="306"/>
    </row>
    <row r="809" spans="2:15" ht="16" thickBot="1">
      <c r="B809" s="1117" t="s">
        <v>871</v>
      </c>
      <c r="C809" s="1118"/>
      <c r="D809" s="1118"/>
      <c r="E809" s="1118"/>
      <c r="F809" s="1118"/>
      <c r="G809" s="1118"/>
      <c r="H809" s="1118"/>
      <c r="I809" s="1118"/>
      <c r="J809" s="1118"/>
      <c r="K809" s="1118"/>
      <c r="L809" s="1118"/>
      <c r="M809" s="1118"/>
      <c r="N809" s="1119"/>
      <c r="O809" s="306"/>
    </row>
    <row r="810" spans="2:15" ht="16" thickBot="1">
      <c r="B810" s="393"/>
      <c r="C810" s="394"/>
      <c r="D810" s="395">
        <v>2019</v>
      </c>
      <c r="E810" s="395">
        <v>2020</v>
      </c>
      <c r="F810" s="395">
        <v>2021</v>
      </c>
      <c r="G810" s="395">
        <v>2022</v>
      </c>
      <c r="H810" s="395">
        <v>2023</v>
      </c>
      <c r="I810" s="395">
        <v>2024</v>
      </c>
      <c r="J810" s="395">
        <v>2025</v>
      </c>
      <c r="K810" s="395">
        <v>2026</v>
      </c>
      <c r="L810" s="395">
        <v>2027</v>
      </c>
      <c r="M810" s="395">
        <v>2028</v>
      </c>
      <c r="N810" s="395">
        <v>2029</v>
      </c>
      <c r="O810" s="306"/>
    </row>
    <row r="811" spans="2:15" ht="24">
      <c r="B811" s="1120"/>
      <c r="C811" s="1101" t="s">
        <v>872</v>
      </c>
      <c r="D811" s="1101" t="s">
        <v>873</v>
      </c>
      <c r="E811" s="1101" t="s">
        <v>873</v>
      </c>
      <c r="F811" s="1101" t="s">
        <v>873</v>
      </c>
      <c r="G811" s="1101" t="s">
        <v>873</v>
      </c>
      <c r="H811" s="1101" t="s">
        <v>873</v>
      </c>
      <c r="I811" s="1101" t="s">
        <v>873</v>
      </c>
      <c r="J811" s="1101" t="s">
        <v>873</v>
      </c>
      <c r="K811" s="1101" t="s">
        <v>873</v>
      </c>
      <c r="L811" s="1101" t="s">
        <v>873</v>
      </c>
      <c r="M811" s="1101" t="s">
        <v>873</v>
      </c>
      <c r="N811" s="396" t="s">
        <v>874</v>
      </c>
      <c r="O811" s="1100"/>
    </row>
    <row r="812" spans="2:15" ht="14" thickBot="1">
      <c r="B812" s="1121"/>
      <c r="C812" s="1110"/>
      <c r="D812" s="1110"/>
      <c r="E812" s="1110"/>
      <c r="F812" s="1110"/>
      <c r="G812" s="1110"/>
      <c r="H812" s="1110"/>
      <c r="I812" s="1110"/>
      <c r="J812" s="1110"/>
      <c r="K812" s="1110"/>
      <c r="L812" s="1110"/>
      <c r="M812" s="1110"/>
      <c r="N812" s="395" t="s">
        <v>875</v>
      </c>
      <c r="O812" s="1100"/>
    </row>
    <row r="813" spans="2:15" ht="16" thickBot="1">
      <c r="B813" s="393"/>
      <c r="C813" s="306"/>
      <c r="D813" s="306"/>
      <c r="E813" s="306"/>
      <c r="F813" s="306"/>
      <c r="G813" s="306"/>
      <c r="H813" s="306"/>
      <c r="I813" s="306"/>
      <c r="J813" s="306"/>
      <c r="K813" s="306"/>
      <c r="L813" s="306"/>
      <c r="M813" s="306"/>
      <c r="N813" s="396"/>
      <c r="O813" s="306"/>
    </row>
    <row r="814" spans="2:15" ht="15">
      <c r="B814" s="1060" t="s">
        <v>863</v>
      </c>
      <c r="C814" s="1107">
        <v>1943</v>
      </c>
      <c r="D814" s="1086">
        <v>1530715</v>
      </c>
      <c r="E814" s="1086">
        <v>15396620</v>
      </c>
      <c r="F814" s="1086">
        <v>31843540</v>
      </c>
      <c r="G814" s="1086">
        <v>48290460</v>
      </c>
      <c r="H814" s="1086">
        <v>64729510</v>
      </c>
      <c r="I814" s="1086">
        <v>79839035</v>
      </c>
      <c r="J814" s="1086">
        <v>83433740</v>
      </c>
      <c r="K814" s="1086">
        <v>84460700</v>
      </c>
      <c r="L814" s="1086">
        <v>85487660</v>
      </c>
      <c r="M814" s="1086">
        <v>86513300</v>
      </c>
      <c r="N814" s="1086">
        <v>87279560</v>
      </c>
      <c r="O814" s="306"/>
    </row>
    <row r="815" spans="2:15" ht="15">
      <c r="B815" s="1061"/>
      <c r="C815" s="1108"/>
      <c r="D815" s="1087"/>
      <c r="E815" s="1087"/>
      <c r="F815" s="1087"/>
      <c r="G815" s="1087"/>
      <c r="H815" s="1087"/>
      <c r="I815" s="1087"/>
      <c r="J815" s="1087"/>
      <c r="K815" s="1087"/>
      <c r="L815" s="1087"/>
      <c r="M815" s="1087"/>
      <c r="N815" s="1087"/>
      <c r="O815" s="306"/>
    </row>
    <row r="816" spans="2:15" ht="15">
      <c r="B816" s="1061"/>
      <c r="C816" s="1108"/>
      <c r="D816" s="1087"/>
      <c r="E816" s="1087"/>
      <c r="F816" s="1087"/>
      <c r="G816" s="1087"/>
      <c r="H816" s="1087"/>
      <c r="I816" s="1087"/>
      <c r="J816" s="1087"/>
      <c r="K816" s="1087"/>
      <c r="L816" s="1087"/>
      <c r="M816" s="1087"/>
      <c r="N816" s="1087"/>
      <c r="O816" s="306"/>
    </row>
    <row r="817" spans="2:15" ht="16" thickBot="1">
      <c r="B817" s="1062"/>
      <c r="C817" s="1109"/>
      <c r="D817" s="1088"/>
      <c r="E817" s="1088"/>
      <c r="F817" s="1088"/>
      <c r="G817" s="1088"/>
      <c r="H817" s="1088"/>
      <c r="I817" s="1088"/>
      <c r="J817" s="1088"/>
      <c r="K817" s="1088"/>
      <c r="L817" s="1088"/>
      <c r="M817" s="1088"/>
      <c r="N817" s="1088"/>
      <c r="O817" s="306"/>
    </row>
    <row r="818" spans="2:15" ht="16" thickBot="1">
      <c r="B818" s="393"/>
      <c r="C818" s="311"/>
      <c r="D818" s="397"/>
      <c r="E818" s="397"/>
      <c r="F818" s="397"/>
      <c r="G818" s="311"/>
      <c r="H818" s="311"/>
      <c r="I818" s="311"/>
      <c r="J818" s="311"/>
      <c r="K818" s="311"/>
      <c r="L818" s="311"/>
      <c r="M818" s="311"/>
      <c r="N818" s="398"/>
      <c r="O818" s="306"/>
    </row>
    <row r="819" spans="2:15" ht="15">
      <c r="B819" s="1060" t="s">
        <v>876</v>
      </c>
      <c r="C819" s="1107">
        <v>2135</v>
      </c>
      <c r="D819" s="1086">
        <v>2247087.5</v>
      </c>
      <c r="E819" s="1086">
        <v>18194470</v>
      </c>
      <c r="F819" s="1086">
        <v>36461530</v>
      </c>
      <c r="G819" s="1086">
        <v>54728590</v>
      </c>
      <c r="H819" s="1086">
        <v>72995650</v>
      </c>
      <c r="I819" s="1086">
        <v>89208840</v>
      </c>
      <c r="J819" s="1086">
        <v>92301387.5</v>
      </c>
      <c r="K819" s="1086">
        <v>93074257.5</v>
      </c>
      <c r="L819" s="1086">
        <v>93847127.5</v>
      </c>
      <c r="M819" s="1086">
        <v>94619997.5</v>
      </c>
      <c r="N819" s="1086">
        <v>95199650</v>
      </c>
      <c r="O819" s="306"/>
    </row>
    <row r="820" spans="2:15" ht="15">
      <c r="B820" s="1061"/>
      <c r="C820" s="1108"/>
      <c r="D820" s="1087"/>
      <c r="E820" s="1087"/>
      <c r="F820" s="1087"/>
      <c r="G820" s="1087"/>
      <c r="H820" s="1087"/>
      <c r="I820" s="1087"/>
      <c r="J820" s="1087"/>
      <c r="K820" s="1087"/>
      <c r="L820" s="1087"/>
      <c r="M820" s="1087"/>
      <c r="N820" s="1087"/>
      <c r="O820" s="306"/>
    </row>
    <row r="821" spans="2:15" ht="15">
      <c r="B821" s="1061"/>
      <c r="C821" s="1108"/>
      <c r="D821" s="1087"/>
      <c r="E821" s="1087"/>
      <c r="F821" s="1087"/>
      <c r="G821" s="1087"/>
      <c r="H821" s="1087"/>
      <c r="I821" s="1087"/>
      <c r="J821" s="1087"/>
      <c r="K821" s="1087"/>
      <c r="L821" s="1087"/>
      <c r="M821" s="1087"/>
      <c r="N821" s="1087"/>
      <c r="O821" s="306"/>
    </row>
    <row r="822" spans="2:15" ht="16" thickBot="1">
      <c r="B822" s="1062"/>
      <c r="C822" s="1109"/>
      <c r="D822" s="1088"/>
      <c r="E822" s="1088"/>
      <c r="F822" s="1088"/>
      <c r="G822" s="1088"/>
      <c r="H822" s="1088"/>
      <c r="I822" s="1088"/>
      <c r="J822" s="1088"/>
      <c r="K822" s="1088"/>
      <c r="L822" s="1088"/>
      <c r="M822" s="1088"/>
      <c r="N822" s="1088"/>
      <c r="O822" s="306"/>
    </row>
    <row r="823" spans="2:15" ht="16" thickBot="1">
      <c r="B823" s="393"/>
      <c r="C823" s="311"/>
      <c r="D823" s="397"/>
      <c r="E823" s="397"/>
      <c r="F823" s="397"/>
      <c r="G823" s="311"/>
      <c r="H823" s="311"/>
      <c r="I823" s="311"/>
      <c r="J823" s="311"/>
      <c r="K823" s="311"/>
      <c r="L823" s="311"/>
      <c r="M823" s="311"/>
      <c r="N823" s="398"/>
      <c r="O823" s="306"/>
    </row>
    <row r="824" spans="2:15" ht="15">
      <c r="B824" s="1060" t="s">
        <v>865</v>
      </c>
      <c r="C824" s="1107">
        <v>1133</v>
      </c>
      <c r="D824" s="1086">
        <v>1161105</v>
      </c>
      <c r="E824" s="1086">
        <v>9704250</v>
      </c>
      <c r="F824" s="1086">
        <v>19546970</v>
      </c>
      <c r="G824" s="1086">
        <v>29389690</v>
      </c>
      <c r="H824" s="1086">
        <v>39222180</v>
      </c>
      <c r="I824" s="1086">
        <v>47920475</v>
      </c>
      <c r="J824" s="1086">
        <v>49535480</v>
      </c>
      <c r="K824" s="1086">
        <v>49862360</v>
      </c>
      <c r="L824" s="1086">
        <v>50189240</v>
      </c>
      <c r="M824" s="1086">
        <v>50515400</v>
      </c>
      <c r="N824" s="1086">
        <v>50758400</v>
      </c>
      <c r="O824" s="306"/>
    </row>
    <row r="825" spans="2:15" ht="15">
      <c r="B825" s="1061"/>
      <c r="C825" s="1108"/>
      <c r="D825" s="1087"/>
      <c r="E825" s="1087"/>
      <c r="F825" s="1087"/>
      <c r="G825" s="1087"/>
      <c r="H825" s="1087"/>
      <c r="I825" s="1087"/>
      <c r="J825" s="1087"/>
      <c r="K825" s="1087"/>
      <c r="L825" s="1087"/>
      <c r="M825" s="1087"/>
      <c r="N825" s="1087"/>
      <c r="O825" s="306"/>
    </row>
    <row r="826" spans="2:15" ht="15">
      <c r="B826" s="1061"/>
      <c r="C826" s="1108"/>
      <c r="D826" s="1087"/>
      <c r="E826" s="1087"/>
      <c r="F826" s="1087"/>
      <c r="G826" s="1087"/>
      <c r="H826" s="1087"/>
      <c r="I826" s="1087"/>
      <c r="J826" s="1087"/>
      <c r="K826" s="1087"/>
      <c r="L826" s="1087"/>
      <c r="M826" s="1087"/>
      <c r="N826" s="1087"/>
      <c r="O826" s="306"/>
    </row>
    <row r="827" spans="2:15" ht="16" thickBot="1">
      <c r="B827" s="1062"/>
      <c r="C827" s="1109"/>
      <c r="D827" s="1088"/>
      <c r="E827" s="1088"/>
      <c r="F827" s="1088"/>
      <c r="G827" s="1088"/>
      <c r="H827" s="1088"/>
      <c r="I827" s="1088"/>
      <c r="J827" s="1088"/>
      <c r="K827" s="1088"/>
      <c r="L827" s="1088"/>
      <c r="M827" s="1088"/>
      <c r="N827" s="1088"/>
      <c r="O827" s="306"/>
    </row>
    <row r="828" spans="2:15" ht="16" thickBot="1">
      <c r="B828" s="393"/>
      <c r="C828" s="311"/>
      <c r="D828" s="397"/>
      <c r="E828" s="397"/>
      <c r="F828" s="397"/>
      <c r="G828" s="311"/>
      <c r="H828" s="311"/>
      <c r="I828" s="311"/>
      <c r="J828" s="311"/>
      <c r="K828" s="311"/>
      <c r="L828" s="311"/>
      <c r="M828" s="311"/>
      <c r="N828" s="398"/>
      <c r="O828" s="306"/>
    </row>
    <row r="829" spans="2:15" ht="15">
      <c r="B829" s="1060" t="s">
        <v>866</v>
      </c>
      <c r="C829" s="1104">
        <v>577</v>
      </c>
      <c r="D829" s="1086">
        <v>0</v>
      </c>
      <c r="E829" s="1086">
        <v>1089995</v>
      </c>
      <c r="F829" s="1086">
        <v>11839140</v>
      </c>
      <c r="G829" s="1086">
        <v>15971140</v>
      </c>
      <c r="H829" s="1086">
        <v>20103140</v>
      </c>
      <c r="I829" s="1086">
        <v>23841640</v>
      </c>
      <c r="J829" s="1086">
        <v>23941360</v>
      </c>
      <c r="K829" s="1086">
        <v>24276520</v>
      </c>
      <c r="L829" s="1086">
        <v>24420520</v>
      </c>
      <c r="M829" s="1086">
        <v>24564520</v>
      </c>
      <c r="N829" s="1086">
        <v>24672520</v>
      </c>
      <c r="O829" s="306"/>
    </row>
    <row r="830" spans="2:15" ht="15">
      <c r="B830" s="1061"/>
      <c r="C830" s="1105"/>
      <c r="D830" s="1087"/>
      <c r="E830" s="1087"/>
      <c r="F830" s="1087"/>
      <c r="G830" s="1087"/>
      <c r="H830" s="1087"/>
      <c r="I830" s="1087"/>
      <c r="J830" s="1087"/>
      <c r="K830" s="1087"/>
      <c r="L830" s="1087"/>
      <c r="M830" s="1087"/>
      <c r="N830" s="1087"/>
      <c r="O830" s="306"/>
    </row>
    <row r="831" spans="2:15" ht="15">
      <c r="B831" s="1061"/>
      <c r="C831" s="1105"/>
      <c r="D831" s="1087"/>
      <c r="E831" s="1087"/>
      <c r="F831" s="1087"/>
      <c r="G831" s="1087"/>
      <c r="H831" s="1087"/>
      <c r="I831" s="1087"/>
      <c r="J831" s="1087"/>
      <c r="K831" s="1087"/>
      <c r="L831" s="1087"/>
      <c r="M831" s="1087"/>
      <c r="N831" s="1087"/>
      <c r="O831" s="306"/>
    </row>
    <row r="832" spans="2:15" ht="16" thickBot="1">
      <c r="B832" s="1062"/>
      <c r="C832" s="1106"/>
      <c r="D832" s="1088"/>
      <c r="E832" s="1088"/>
      <c r="F832" s="1088"/>
      <c r="G832" s="1088"/>
      <c r="H832" s="1088"/>
      <c r="I832" s="1088"/>
      <c r="J832" s="1088"/>
      <c r="K832" s="1088"/>
      <c r="L832" s="1088"/>
      <c r="M832" s="1088"/>
      <c r="N832" s="1088"/>
      <c r="O832" s="306"/>
    </row>
    <row r="833" spans="2:15" ht="16" thickBot="1">
      <c r="B833" s="393"/>
      <c r="C833" s="311"/>
      <c r="D833" s="397"/>
      <c r="E833" s="397"/>
      <c r="F833" s="397"/>
      <c r="G833" s="311"/>
      <c r="H833" s="311"/>
      <c r="I833" s="311"/>
      <c r="J833" s="311"/>
      <c r="K833" s="311"/>
      <c r="L833" s="311"/>
      <c r="M833" s="311"/>
      <c r="N833" s="398"/>
      <c r="O833" s="306"/>
    </row>
    <row r="834" spans="2:15" ht="16" thickBot="1">
      <c r="B834" s="399" t="s">
        <v>69</v>
      </c>
      <c r="C834" s="400">
        <v>5788</v>
      </c>
      <c r="D834" s="401">
        <v>4938907.5</v>
      </c>
      <c r="E834" s="401">
        <v>44385335</v>
      </c>
      <c r="F834" s="401">
        <v>99691180</v>
      </c>
      <c r="G834" s="401">
        <v>148379880</v>
      </c>
      <c r="H834" s="401">
        <v>197050480</v>
      </c>
      <c r="I834" s="401">
        <v>240809990</v>
      </c>
      <c r="J834" s="401">
        <v>249211967.5</v>
      </c>
      <c r="K834" s="401">
        <v>251673837.5</v>
      </c>
      <c r="L834" s="401">
        <v>253944547.5</v>
      </c>
      <c r="M834" s="401">
        <v>256213217.5</v>
      </c>
      <c r="N834" s="401">
        <v>257910130</v>
      </c>
      <c r="O834" s="306"/>
    </row>
    <row r="836" spans="2:15" ht="14" thickBot="1">
      <c r="B836" s="331"/>
    </row>
    <row r="837" spans="2:15" ht="16" thickBot="1">
      <c r="B837" s="1089" t="s">
        <v>877</v>
      </c>
      <c r="C837" s="1090"/>
      <c r="D837" s="1090"/>
      <c r="E837" s="1090"/>
      <c r="F837" s="1090"/>
      <c r="G837" s="1090"/>
      <c r="H837" s="1091"/>
      <c r="I837" s="311"/>
      <c r="J837" s="306"/>
    </row>
    <row r="838" spans="2:15" ht="16" thickBot="1">
      <c r="B838" s="1092" t="s">
        <v>878</v>
      </c>
      <c r="C838" s="1093"/>
      <c r="D838" s="1093"/>
      <c r="E838" s="1093"/>
      <c r="F838" s="1093"/>
      <c r="G838" s="1093"/>
      <c r="H838" s="1094"/>
      <c r="I838" s="311"/>
      <c r="J838" s="306"/>
    </row>
    <row r="839" spans="2:15">
      <c r="B839" s="1095"/>
      <c r="C839" s="1096"/>
      <c r="D839" s="402" t="s">
        <v>879</v>
      </c>
      <c r="E839" s="403" t="s">
        <v>879</v>
      </c>
      <c r="F839" s="403" t="s">
        <v>879</v>
      </c>
      <c r="G839" s="403" t="s">
        <v>879</v>
      </c>
      <c r="H839" s="403" t="s">
        <v>879</v>
      </c>
      <c r="I839" s="1098" t="s">
        <v>69</v>
      </c>
      <c r="J839" s="1100"/>
    </row>
    <row r="840" spans="2:15" ht="14" thickBot="1">
      <c r="B840" s="1095"/>
      <c r="C840" s="1097"/>
      <c r="D840" s="404">
        <v>2019</v>
      </c>
      <c r="E840" s="395">
        <v>2020</v>
      </c>
      <c r="F840" s="395">
        <v>2021</v>
      </c>
      <c r="G840" s="395">
        <v>2022</v>
      </c>
      <c r="H840" s="395">
        <v>2023</v>
      </c>
      <c r="I840" s="1099"/>
      <c r="J840" s="1100"/>
    </row>
    <row r="841" spans="2:15" ht="37" thickBot="1">
      <c r="B841" s="393"/>
      <c r="C841" s="405" t="s">
        <v>880</v>
      </c>
      <c r="D841" s="395" t="s">
        <v>881</v>
      </c>
      <c r="E841" s="395" t="s">
        <v>881</v>
      </c>
      <c r="F841" s="395" t="s">
        <v>881</v>
      </c>
      <c r="G841" s="395" t="s">
        <v>881</v>
      </c>
      <c r="H841" s="395" t="s">
        <v>881</v>
      </c>
      <c r="I841" s="1099"/>
      <c r="J841" s="306"/>
    </row>
    <row r="842" spans="2:15" ht="16" thickBot="1">
      <c r="B842" s="393"/>
      <c r="C842" s="306"/>
      <c r="D842" s="306"/>
      <c r="E842" s="306"/>
      <c r="F842" s="306"/>
      <c r="G842" s="306"/>
      <c r="H842" s="396"/>
      <c r="I842" s="1084"/>
      <c r="J842" s="306"/>
    </row>
    <row r="843" spans="2:15" ht="15">
      <c r="B843" s="1060" t="s">
        <v>863</v>
      </c>
      <c r="C843" s="1063">
        <v>1943</v>
      </c>
      <c r="D843" s="1057">
        <v>17473880</v>
      </c>
      <c r="E843" s="1057">
        <v>17473880</v>
      </c>
      <c r="F843" s="1057">
        <v>17473880</v>
      </c>
      <c r="G843" s="1057">
        <v>17473880</v>
      </c>
      <c r="H843" s="1057">
        <v>17384040</v>
      </c>
      <c r="I843" s="1084"/>
      <c r="J843" s="306"/>
    </row>
    <row r="844" spans="2:15" ht="15">
      <c r="B844" s="1061"/>
      <c r="C844" s="1064"/>
      <c r="D844" s="1058"/>
      <c r="E844" s="1058"/>
      <c r="F844" s="1058"/>
      <c r="G844" s="1058"/>
      <c r="H844" s="1058"/>
      <c r="I844" s="1084"/>
      <c r="J844" s="306"/>
    </row>
    <row r="845" spans="2:15" ht="15">
      <c r="B845" s="1061"/>
      <c r="C845" s="1064"/>
      <c r="D845" s="1058"/>
      <c r="E845" s="1058"/>
      <c r="F845" s="1058"/>
      <c r="G845" s="1058"/>
      <c r="H845" s="1058"/>
      <c r="I845" s="1084"/>
      <c r="J845" s="306"/>
    </row>
    <row r="846" spans="2:15" ht="16" thickBot="1">
      <c r="B846" s="1062"/>
      <c r="C846" s="1065"/>
      <c r="D846" s="1059"/>
      <c r="E846" s="1059"/>
      <c r="F846" s="1059"/>
      <c r="G846" s="1059"/>
      <c r="H846" s="1059"/>
      <c r="I846" s="1084"/>
      <c r="J846" s="306"/>
    </row>
    <row r="847" spans="2:15" ht="16" thickBot="1">
      <c r="B847" s="393"/>
      <c r="C847" s="311"/>
      <c r="D847" s="397"/>
      <c r="E847" s="397"/>
      <c r="F847" s="397"/>
      <c r="G847" s="311"/>
      <c r="H847" s="394"/>
      <c r="I847" s="1084"/>
      <c r="J847" s="306"/>
    </row>
    <row r="848" spans="2:15" ht="15">
      <c r="B848" s="1060" t="s">
        <v>876</v>
      </c>
      <c r="C848" s="1063">
        <v>2135</v>
      </c>
      <c r="D848" s="1057">
        <v>19039930</v>
      </c>
      <c r="E848" s="1057">
        <v>19039930</v>
      </c>
      <c r="F848" s="1057">
        <v>19039930</v>
      </c>
      <c r="G848" s="1057">
        <v>19039930</v>
      </c>
      <c r="H848" s="1057">
        <v>19039930</v>
      </c>
      <c r="I848" s="1084"/>
      <c r="J848" s="306"/>
    </row>
    <row r="849" spans="2:10" ht="15">
      <c r="B849" s="1061"/>
      <c r="C849" s="1064"/>
      <c r="D849" s="1058"/>
      <c r="E849" s="1058"/>
      <c r="F849" s="1058"/>
      <c r="G849" s="1058"/>
      <c r="H849" s="1058"/>
      <c r="I849" s="1084"/>
      <c r="J849" s="306"/>
    </row>
    <row r="850" spans="2:10" ht="15">
      <c r="B850" s="1061"/>
      <c r="C850" s="1064"/>
      <c r="D850" s="1058"/>
      <c r="E850" s="1058"/>
      <c r="F850" s="1058"/>
      <c r="G850" s="1058"/>
      <c r="H850" s="1058"/>
      <c r="I850" s="1084"/>
      <c r="J850" s="306"/>
    </row>
    <row r="851" spans="2:10" ht="16" thickBot="1">
      <c r="B851" s="1062"/>
      <c r="C851" s="1065"/>
      <c r="D851" s="1059"/>
      <c r="E851" s="1059"/>
      <c r="F851" s="1059"/>
      <c r="G851" s="1059"/>
      <c r="H851" s="1059"/>
      <c r="I851" s="1084"/>
      <c r="J851" s="306"/>
    </row>
    <row r="852" spans="2:10" ht="16" thickBot="1">
      <c r="B852" s="393"/>
      <c r="C852" s="311"/>
      <c r="D852" s="397"/>
      <c r="E852" s="397"/>
      <c r="F852" s="397"/>
      <c r="G852" s="311"/>
      <c r="H852" s="394"/>
      <c r="I852" s="1084"/>
      <c r="J852" s="306"/>
    </row>
    <row r="853" spans="2:10" ht="15">
      <c r="B853" s="1060" t="s">
        <v>865</v>
      </c>
      <c r="C853" s="1063">
        <v>1133</v>
      </c>
      <c r="D853" s="1057">
        <v>10169600</v>
      </c>
      <c r="E853" s="1057">
        <v>10169600</v>
      </c>
      <c r="F853" s="1057">
        <v>10169600</v>
      </c>
      <c r="G853" s="1057">
        <v>10169600</v>
      </c>
      <c r="H853" s="1057">
        <v>10080000</v>
      </c>
      <c r="I853" s="1084"/>
      <c r="J853" s="306"/>
    </row>
    <row r="854" spans="2:10" ht="15">
      <c r="B854" s="1061"/>
      <c r="C854" s="1064"/>
      <c r="D854" s="1058"/>
      <c r="E854" s="1058"/>
      <c r="F854" s="1058"/>
      <c r="G854" s="1058"/>
      <c r="H854" s="1058"/>
      <c r="I854" s="1084"/>
      <c r="J854" s="306"/>
    </row>
    <row r="855" spans="2:10" ht="15">
      <c r="B855" s="1061"/>
      <c r="C855" s="1064"/>
      <c r="D855" s="1058"/>
      <c r="E855" s="1058"/>
      <c r="F855" s="1058"/>
      <c r="G855" s="1058"/>
      <c r="H855" s="1058"/>
      <c r="I855" s="1084"/>
      <c r="J855" s="306"/>
    </row>
    <row r="856" spans="2:10" ht="16" thickBot="1">
      <c r="B856" s="1062"/>
      <c r="C856" s="1065"/>
      <c r="D856" s="1059"/>
      <c r="E856" s="1059"/>
      <c r="F856" s="1059"/>
      <c r="G856" s="1059"/>
      <c r="H856" s="1059"/>
      <c r="I856" s="1084"/>
      <c r="J856" s="306"/>
    </row>
    <row r="857" spans="2:10" ht="16" thickBot="1">
      <c r="B857" s="393"/>
      <c r="C857" s="311"/>
      <c r="D857" s="397"/>
      <c r="E857" s="397"/>
      <c r="F857" s="397"/>
      <c r="G857" s="311"/>
      <c r="H857" s="394"/>
      <c r="I857" s="1084"/>
      <c r="J857" s="306"/>
    </row>
    <row r="858" spans="2:10" ht="15">
      <c r="B858" s="1060" t="s">
        <v>866</v>
      </c>
      <c r="C858" s="1101">
        <v>577</v>
      </c>
      <c r="D858" s="1057">
        <v>0</v>
      </c>
      <c r="E858" s="1057">
        <v>11844520</v>
      </c>
      <c r="F858" s="1057">
        <v>4276000</v>
      </c>
      <c r="G858" s="1057">
        <v>4276000</v>
      </c>
      <c r="H858" s="1057">
        <v>4276000</v>
      </c>
      <c r="I858" s="1084"/>
      <c r="J858" s="306"/>
    </row>
    <row r="859" spans="2:10" ht="15">
      <c r="B859" s="1061"/>
      <c r="C859" s="1102"/>
      <c r="D859" s="1058"/>
      <c r="E859" s="1058"/>
      <c r="F859" s="1058"/>
      <c r="G859" s="1058"/>
      <c r="H859" s="1058"/>
      <c r="I859" s="1084"/>
      <c r="J859" s="306"/>
    </row>
    <row r="860" spans="2:10" ht="15">
      <c r="B860" s="1061"/>
      <c r="C860" s="1102"/>
      <c r="D860" s="1058"/>
      <c r="E860" s="1058"/>
      <c r="F860" s="1058"/>
      <c r="G860" s="1058"/>
      <c r="H860" s="1058"/>
      <c r="I860" s="1084"/>
      <c r="J860" s="306"/>
    </row>
    <row r="861" spans="2:10" ht="16" thickBot="1">
      <c r="B861" s="1062"/>
      <c r="C861" s="1103"/>
      <c r="D861" s="1059"/>
      <c r="E861" s="1059"/>
      <c r="F861" s="1059"/>
      <c r="G861" s="1059"/>
      <c r="H861" s="1059"/>
      <c r="I861" s="1084"/>
      <c r="J861" s="306"/>
    </row>
    <row r="862" spans="2:10" ht="16" thickBot="1">
      <c r="B862" s="393"/>
      <c r="C862" s="311"/>
      <c r="D862" s="311"/>
      <c r="E862" s="311"/>
      <c r="F862" s="311"/>
      <c r="G862" s="311"/>
      <c r="H862" s="394"/>
      <c r="I862" s="1085"/>
      <c r="J862" s="306"/>
    </row>
    <row r="863" spans="2:10" ht="16" thickBot="1">
      <c r="B863" s="406"/>
      <c r="C863" s="407"/>
      <c r="D863" s="405"/>
      <c r="E863" s="408"/>
      <c r="F863" s="403"/>
      <c r="G863" s="408"/>
      <c r="H863" s="403"/>
      <c r="I863" s="403"/>
      <c r="J863" s="306"/>
    </row>
    <row r="864" spans="2:10" ht="16" thickBot="1">
      <c r="B864" s="393"/>
      <c r="C864" s="311"/>
      <c r="D864" s="311"/>
      <c r="E864" s="311"/>
      <c r="F864" s="311"/>
      <c r="G864" s="311"/>
      <c r="H864" s="394"/>
      <c r="I864" s="409"/>
      <c r="J864" s="306"/>
    </row>
    <row r="865" spans="2:10" ht="16" thickBot="1">
      <c r="B865" s="399" t="s">
        <v>354</v>
      </c>
      <c r="C865" s="410">
        <v>5788</v>
      </c>
      <c r="D865" s="411">
        <v>46683410</v>
      </c>
      <c r="E865" s="411">
        <v>58527930</v>
      </c>
      <c r="F865" s="411">
        <v>50959410</v>
      </c>
      <c r="G865" s="411">
        <v>50959410</v>
      </c>
      <c r="H865" s="411">
        <v>50779970</v>
      </c>
      <c r="I865" s="412">
        <v>257910130</v>
      </c>
      <c r="J865" s="306"/>
    </row>
    <row r="866" spans="2:10">
      <c r="B866" s="331"/>
    </row>
    <row r="868" spans="2:10">
      <c r="B868" s="331"/>
    </row>
    <row r="869" spans="2:10" ht="15">
      <c r="B869" s="310"/>
    </row>
    <row r="870" spans="2:10" ht="15">
      <c r="B870" s="310"/>
    </row>
    <row r="873" spans="2:10">
      <c r="B873" s="331"/>
    </row>
    <row r="874" spans="2:10" ht="15">
      <c r="B874" s="310"/>
    </row>
    <row r="875" spans="2:10" ht="15">
      <c r="B875" s="310"/>
    </row>
    <row r="878" spans="2:10">
      <c r="B878" s="331"/>
    </row>
    <row r="879" spans="2:10" ht="15">
      <c r="B879" s="310"/>
    </row>
    <row r="880" spans="2:10" ht="15">
      <c r="B880" s="310"/>
    </row>
    <row r="883" spans="2:16">
      <c r="B883" s="331"/>
    </row>
    <row r="886" spans="2:16">
      <c r="B886" s="331"/>
    </row>
    <row r="888" spans="2:16" ht="14" thickBot="1">
      <c r="B888" s="331"/>
    </row>
    <row r="889" spans="2:16" ht="15.75" customHeight="1">
      <c r="B889" s="759" t="s">
        <v>882</v>
      </c>
      <c r="C889" s="760"/>
      <c r="D889" s="760"/>
      <c r="E889" s="760"/>
      <c r="F889" s="760"/>
      <c r="G889" s="760"/>
      <c r="H889" s="760"/>
      <c r="I889" s="760"/>
      <c r="J889" s="760"/>
      <c r="K889" s="760"/>
      <c r="L889" s="760"/>
      <c r="M889" s="760"/>
      <c r="N889" s="760"/>
      <c r="O889" s="760"/>
      <c r="P889" s="761"/>
    </row>
    <row r="890" spans="2:16" ht="17" thickBot="1">
      <c r="B890" s="762" t="s">
        <v>883</v>
      </c>
      <c r="C890" s="763"/>
      <c r="D890" s="763"/>
      <c r="E890" s="763"/>
      <c r="F890" s="763"/>
      <c r="G890" s="763"/>
      <c r="H890" s="763"/>
      <c r="I890" s="763"/>
      <c r="J890" s="763"/>
      <c r="K890" s="763"/>
      <c r="L890" s="763"/>
      <c r="M890" s="763"/>
      <c r="N890" s="763"/>
      <c r="O890" s="763"/>
      <c r="P890" s="764"/>
    </row>
    <row r="891" spans="2:16" ht="31.5" customHeight="1">
      <c r="B891" s="879" t="s">
        <v>884</v>
      </c>
      <c r="C891" s="880"/>
      <c r="D891" s="880"/>
      <c r="E891" s="880"/>
      <c r="F891" s="880"/>
      <c r="G891" s="880"/>
      <c r="H891" s="880"/>
      <c r="I891" s="880"/>
      <c r="J891" s="880"/>
      <c r="K891" s="880"/>
      <c r="L891" s="880"/>
      <c r="M891" s="880"/>
      <c r="N891" s="880"/>
      <c r="O891" s="880"/>
      <c r="P891" s="881"/>
    </row>
    <row r="892" spans="2:16" ht="31.5" customHeight="1">
      <c r="B892" s="753" t="s">
        <v>885</v>
      </c>
      <c r="C892" s="754"/>
      <c r="D892" s="754"/>
      <c r="E892" s="754"/>
      <c r="F892" s="754"/>
      <c r="G892" s="754"/>
      <c r="H892" s="754"/>
      <c r="I892" s="754"/>
      <c r="J892" s="754"/>
      <c r="K892" s="754"/>
      <c r="L892" s="754"/>
      <c r="M892" s="754"/>
      <c r="N892" s="754"/>
      <c r="O892" s="754"/>
      <c r="P892" s="755"/>
    </row>
    <row r="893" spans="2:16" ht="63" customHeight="1">
      <c r="B893" s="843" t="s">
        <v>886</v>
      </c>
      <c r="C893" s="844"/>
      <c r="D893" s="844"/>
      <c r="E893" s="844"/>
      <c r="F893" s="844"/>
      <c r="G893" s="844"/>
      <c r="H893" s="844"/>
      <c r="I893" s="844"/>
      <c r="J893" s="844"/>
      <c r="K893" s="844"/>
      <c r="L893" s="844"/>
      <c r="M893" s="844"/>
      <c r="N893" s="844"/>
      <c r="O893" s="844"/>
      <c r="P893" s="845"/>
    </row>
    <row r="894" spans="2:16" ht="31.5" customHeight="1" thickBot="1">
      <c r="B894" s="787" t="s">
        <v>887</v>
      </c>
      <c r="C894" s="788"/>
      <c r="D894" s="788"/>
      <c r="E894" s="788"/>
      <c r="F894" s="788"/>
      <c r="G894" s="788"/>
      <c r="H894" s="788"/>
      <c r="I894" s="788"/>
      <c r="J894" s="788"/>
      <c r="K894" s="788"/>
      <c r="L894" s="788"/>
      <c r="M894" s="788"/>
      <c r="N894" s="788"/>
      <c r="O894" s="788"/>
      <c r="P894" s="789"/>
    </row>
    <row r="895" spans="2:16" ht="16" thickBot="1">
      <c r="B895" s="1068" t="s">
        <v>888</v>
      </c>
      <c r="C895" s="1069"/>
      <c r="D895" s="1069"/>
      <c r="E895" s="1069"/>
      <c r="F895" s="1069"/>
      <c r="G895" s="1069"/>
      <c r="H895" s="1069"/>
      <c r="I895" s="1069"/>
      <c r="J895" s="1069"/>
      <c r="K895" s="1069"/>
      <c r="L895" s="1069"/>
      <c r="M895" s="1070"/>
      <c r="N895" s="306"/>
      <c r="P895" s="187"/>
    </row>
    <row r="896" spans="2:16" ht="15">
      <c r="B896" s="1071" t="s">
        <v>889</v>
      </c>
      <c r="C896" s="1074" t="s">
        <v>890</v>
      </c>
      <c r="D896" s="1075"/>
      <c r="E896" s="1076"/>
      <c r="F896" s="1074" t="s">
        <v>892</v>
      </c>
      <c r="G896" s="1075"/>
      <c r="H896" s="1075"/>
      <c r="I896" s="1076"/>
      <c r="J896" s="1074" t="s">
        <v>893</v>
      </c>
      <c r="K896" s="1075"/>
      <c r="L896" s="1075"/>
      <c r="M896" s="1076"/>
      <c r="N896" s="306"/>
      <c r="P896" s="187"/>
    </row>
    <row r="897" spans="2:16" ht="16" thickBot="1">
      <c r="B897" s="1072"/>
      <c r="C897" s="1077" t="s">
        <v>891</v>
      </c>
      <c r="D897" s="1078"/>
      <c r="E897" s="1079"/>
      <c r="F897" s="1077"/>
      <c r="G897" s="1078"/>
      <c r="H897" s="1078"/>
      <c r="I897" s="1079"/>
      <c r="J897" s="1077"/>
      <c r="K897" s="1078"/>
      <c r="L897" s="1078"/>
      <c r="M897" s="1079"/>
      <c r="N897" s="306"/>
      <c r="P897" s="187"/>
    </row>
    <row r="898" spans="2:16" ht="16" thickBot="1">
      <c r="B898" s="1073"/>
      <c r="C898" s="413" t="s">
        <v>894</v>
      </c>
      <c r="D898" s="413" t="s">
        <v>895</v>
      </c>
      <c r="E898" s="413" t="s">
        <v>896</v>
      </c>
      <c r="F898" s="1080" t="s">
        <v>897</v>
      </c>
      <c r="G898" s="1081"/>
      <c r="H898" s="1082" t="s">
        <v>898</v>
      </c>
      <c r="I898" s="1083"/>
      <c r="J898" s="413" t="s">
        <v>899</v>
      </c>
      <c r="K898" s="413" t="s">
        <v>900</v>
      </c>
      <c r="L898" s="413" t="s">
        <v>901</v>
      </c>
      <c r="M898" s="413" t="s">
        <v>902</v>
      </c>
      <c r="N898" s="306"/>
      <c r="P898" s="187"/>
    </row>
    <row r="899" spans="2:16" ht="16" thickBot="1">
      <c r="B899" s="1066">
        <v>2019</v>
      </c>
      <c r="C899" s="414">
        <v>650</v>
      </c>
      <c r="D899" s="415">
        <v>43595</v>
      </c>
      <c r="E899" s="414"/>
      <c r="F899" s="414"/>
      <c r="G899" s="414"/>
      <c r="H899" s="414"/>
      <c r="I899" s="414"/>
      <c r="J899" s="416"/>
      <c r="K899" s="416"/>
      <c r="L899" s="416"/>
      <c r="M899" s="416"/>
      <c r="N899" s="306"/>
      <c r="P899" s="187"/>
    </row>
    <row r="900" spans="2:16" ht="16" thickBot="1">
      <c r="B900" s="1067"/>
      <c r="C900" s="414">
        <v>200</v>
      </c>
      <c r="D900" s="415">
        <v>43709</v>
      </c>
      <c r="E900" s="414">
        <v>1000</v>
      </c>
      <c r="F900" s="414"/>
      <c r="G900" s="414"/>
      <c r="H900" s="414"/>
      <c r="I900" s="414"/>
      <c r="J900" s="417">
        <v>484.8</v>
      </c>
      <c r="K900" s="417"/>
      <c r="L900" s="417"/>
      <c r="M900" s="417">
        <v>484.8</v>
      </c>
      <c r="N900" s="306"/>
      <c r="P900" s="187"/>
    </row>
    <row r="901" spans="2:16" ht="16" thickBot="1">
      <c r="B901" s="418">
        <v>2020</v>
      </c>
      <c r="C901" s="414">
        <v>650</v>
      </c>
      <c r="D901" s="415">
        <v>43922</v>
      </c>
      <c r="E901" s="414">
        <v>1500</v>
      </c>
      <c r="F901" s="414"/>
      <c r="G901" s="414"/>
      <c r="H901" s="414"/>
      <c r="I901" s="414"/>
      <c r="J901" s="419">
        <v>1337.9</v>
      </c>
      <c r="K901" s="417"/>
      <c r="L901" s="417"/>
      <c r="M901" s="419">
        <v>1337.9</v>
      </c>
      <c r="N901" s="306"/>
      <c r="P901" s="187"/>
    </row>
    <row r="902" spans="2:16" ht="16" thickBot="1">
      <c r="B902" s="418">
        <v>2021</v>
      </c>
      <c r="C902" s="414"/>
      <c r="D902" s="414"/>
      <c r="E902" s="414">
        <v>1500</v>
      </c>
      <c r="F902" s="414"/>
      <c r="G902" s="414"/>
      <c r="H902" s="414"/>
      <c r="I902" s="414"/>
      <c r="J902" s="419">
        <v>1500</v>
      </c>
      <c r="K902" s="417"/>
      <c r="L902" s="417"/>
      <c r="M902" s="420">
        <v>1500</v>
      </c>
      <c r="N902" s="306"/>
      <c r="P902" s="187"/>
    </row>
    <row r="903" spans="2:16" ht="16" thickBot="1">
      <c r="B903" s="418">
        <v>2022</v>
      </c>
      <c r="C903" s="414"/>
      <c r="D903" s="414"/>
      <c r="E903" s="414">
        <v>1500</v>
      </c>
      <c r="F903" s="414"/>
      <c r="G903" s="414"/>
      <c r="H903" s="414"/>
      <c r="I903" s="414"/>
      <c r="J903" s="419">
        <v>1500</v>
      </c>
      <c r="K903" s="417"/>
      <c r="L903" s="417"/>
      <c r="M903" s="420">
        <v>1500</v>
      </c>
      <c r="N903" s="306"/>
      <c r="P903" s="187"/>
    </row>
    <row r="904" spans="2:16" ht="16" thickBot="1">
      <c r="B904" s="418">
        <v>2023</v>
      </c>
      <c r="C904" s="414"/>
      <c r="D904" s="414"/>
      <c r="E904" s="414">
        <v>1500</v>
      </c>
      <c r="F904" s="414"/>
      <c r="G904" s="414"/>
      <c r="H904" s="414"/>
      <c r="I904" s="414"/>
      <c r="J904" s="419">
        <v>1500</v>
      </c>
      <c r="K904" s="417"/>
      <c r="L904" s="417"/>
      <c r="M904" s="420">
        <v>1500</v>
      </c>
      <c r="N904" s="306"/>
      <c r="P904" s="187"/>
    </row>
    <row r="905" spans="2:16" ht="16" thickBot="1">
      <c r="B905" s="1066">
        <v>2024</v>
      </c>
      <c r="C905" s="414"/>
      <c r="D905" s="414"/>
      <c r="E905" s="414">
        <v>1500</v>
      </c>
      <c r="F905" s="414">
        <v>650</v>
      </c>
      <c r="G905" s="415">
        <v>45200</v>
      </c>
      <c r="H905" s="414"/>
      <c r="I905" s="414"/>
      <c r="J905" s="417"/>
      <c r="K905" s="417"/>
      <c r="L905" s="417"/>
      <c r="M905" s="417"/>
      <c r="N905" s="306"/>
      <c r="P905" s="187"/>
    </row>
    <row r="906" spans="2:16" ht="16" thickBot="1">
      <c r="B906" s="1067"/>
      <c r="C906" s="414"/>
      <c r="D906" s="414"/>
      <c r="E906" s="414"/>
      <c r="F906" s="414">
        <v>200</v>
      </c>
      <c r="G906" s="415">
        <v>45275</v>
      </c>
      <c r="H906" s="414"/>
      <c r="I906" s="414"/>
      <c r="J906" s="419">
        <v>1015.2</v>
      </c>
      <c r="K906" s="417">
        <v>484.8</v>
      </c>
      <c r="L906" s="417"/>
      <c r="M906" s="420">
        <v>1500</v>
      </c>
      <c r="N906" s="306"/>
      <c r="P906" s="187"/>
    </row>
    <row r="907" spans="2:16" ht="16" thickBot="1">
      <c r="B907" s="418">
        <v>2025</v>
      </c>
      <c r="C907" s="414"/>
      <c r="D907" s="414"/>
      <c r="E907" s="414">
        <v>1500</v>
      </c>
      <c r="F907" s="414">
        <v>650</v>
      </c>
      <c r="G907" s="415">
        <v>45427</v>
      </c>
      <c r="H907" s="414"/>
      <c r="I907" s="414"/>
      <c r="J907" s="417">
        <v>162.1</v>
      </c>
      <c r="K907" s="419">
        <v>1337.9</v>
      </c>
      <c r="L907" s="417"/>
      <c r="M907" s="420">
        <v>1500</v>
      </c>
      <c r="N907" s="306"/>
      <c r="P907" s="187"/>
    </row>
    <row r="908" spans="2:16" ht="16" thickBot="1">
      <c r="B908" s="418">
        <v>2026</v>
      </c>
      <c r="C908" s="414"/>
      <c r="D908" s="414"/>
      <c r="E908" s="414">
        <v>1500</v>
      </c>
      <c r="F908" s="414"/>
      <c r="G908" s="414"/>
      <c r="H908" s="414"/>
      <c r="I908" s="414"/>
      <c r="J908" s="417"/>
      <c r="K908" s="419">
        <v>1500</v>
      </c>
      <c r="L908" s="417"/>
      <c r="M908" s="420">
        <v>1500</v>
      </c>
      <c r="N908" s="306"/>
      <c r="P908" s="187"/>
    </row>
    <row r="909" spans="2:16" ht="16" thickBot="1">
      <c r="B909" s="418">
        <v>2027</v>
      </c>
      <c r="C909" s="414"/>
      <c r="D909" s="414"/>
      <c r="E909" s="414">
        <v>1500</v>
      </c>
      <c r="F909" s="414"/>
      <c r="G909" s="414"/>
      <c r="H909" s="414"/>
      <c r="I909" s="414"/>
      <c r="J909" s="417"/>
      <c r="K909" s="419">
        <v>1500</v>
      </c>
      <c r="L909" s="417"/>
      <c r="M909" s="420">
        <v>1500</v>
      </c>
      <c r="N909" s="306"/>
      <c r="P909" s="187"/>
    </row>
    <row r="910" spans="2:16" ht="16" thickBot="1">
      <c r="B910" s="418">
        <v>2028</v>
      </c>
      <c r="C910" s="414"/>
      <c r="D910" s="414"/>
      <c r="E910" s="414">
        <v>1500</v>
      </c>
      <c r="F910" s="414"/>
      <c r="G910" s="414"/>
      <c r="H910" s="414"/>
      <c r="I910" s="414"/>
      <c r="J910" s="417"/>
      <c r="K910" s="419">
        <v>1500</v>
      </c>
      <c r="L910" s="417"/>
      <c r="M910" s="420">
        <v>1500</v>
      </c>
      <c r="N910" s="306"/>
      <c r="P910" s="187"/>
    </row>
    <row r="911" spans="2:16" ht="16" thickBot="1">
      <c r="B911" s="1066">
        <v>2029</v>
      </c>
      <c r="C911" s="414"/>
      <c r="D911" s="414"/>
      <c r="E911" s="414">
        <v>1500</v>
      </c>
      <c r="F911" s="414"/>
      <c r="G911" s="414"/>
      <c r="H911" s="414">
        <v>650</v>
      </c>
      <c r="I911" s="415">
        <v>47027</v>
      </c>
      <c r="J911" s="417"/>
      <c r="K911" s="417"/>
      <c r="L911" s="417"/>
      <c r="M911" s="417" t="s">
        <v>903</v>
      </c>
      <c r="N911" s="306"/>
      <c r="P911" s="187"/>
    </row>
    <row r="912" spans="2:16" ht="16" thickBot="1">
      <c r="B912" s="1067"/>
      <c r="C912" s="414"/>
      <c r="D912" s="414"/>
      <c r="E912" s="414">
        <v>1500</v>
      </c>
      <c r="F912" s="414"/>
      <c r="G912" s="414"/>
      <c r="H912" s="414">
        <v>200</v>
      </c>
      <c r="I912" s="415">
        <v>47102</v>
      </c>
      <c r="J912" s="417"/>
      <c r="K912" s="419">
        <v>1015.2</v>
      </c>
      <c r="L912" s="417">
        <v>484.8</v>
      </c>
      <c r="M912" s="420">
        <v>1500</v>
      </c>
      <c r="N912" s="306"/>
      <c r="P912" s="187"/>
    </row>
    <row r="913" spans="2:16" ht="16" thickBot="1">
      <c r="B913" s="418">
        <v>2030</v>
      </c>
      <c r="C913" s="414"/>
      <c r="D913" s="414"/>
      <c r="E913" s="414">
        <v>1500</v>
      </c>
      <c r="F913" s="414"/>
      <c r="G913" s="414"/>
      <c r="H913" s="414">
        <v>650</v>
      </c>
      <c r="I913" s="415">
        <v>47253</v>
      </c>
      <c r="J913" s="417"/>
      <c r="K913" s="417">
        <v>162.1</v>
      </c>
      <c r="L913" s="419">
        <v>1337.9</v>
      </c>
      <c r="M913" s="420">
        <v>1500</v>
      </c>
      <c r="N913" s="306"/>
      <c r="P913" s="187"/>
    </row>
    <row r="914" spans="2:16" ht="47.25" customHeight="1" thickBot="1">
      <c r="B914" s="787" t="s">
        <v>904</v>
      </c>
      <c r="C914" s="788"/>
      <c r="D914" s="788"/>
      <c r="E914" s="788"/>
      <c r="F914" s="788"/>
      <c r="G914" s="788"/>
      <c r="H914" s="788"/>
      <c r="I914" s="788"/>
      <c r="J914" s="788"/>
      <c r="K914" s="788"/>
      <c r="L914" s="788"/>
      <c r="M914" s="788"/>
      <c r="N914" s="788"/>
      <c r="O914" s="788"/>
      <c r="P914" s="789"/>
    </row>
    <row r="915" spans="2:16" ht="14" thickBot="1">
      <c r="B915" s="1047" t="s">
        <v>905</v>
      </c>
      <c r="C915" s="1049"/>
      <c r="D915" s="1053" t="s">
        <v>906</v>
      </c>
      <c r="E915" s="1054"/>
      <c r="F915" s="1054"/>
      <c r="G915" s="1054"/>
      <c r="H915" s="1054"/>
      <c r="I915" s="1054"/>
      <c r="J915" s="1054"/>
      <c r="K915" s="1054"/>
      <c r="L915" s="1054"/>
      <c r="M915" s="1054"/>
      <c r="N915" s="1054"/>
      <c r="O915" s="1054"/>
      <c r="P915" s="1055"/>
    </row>
    <row r="916" spans="2:16" ht="14" thickBot="1">
      <c r="B916" s="1050"/>
      <c r="C916" s="1052"/>
      <c r="D916" s="1053" t="s">
        <v>907</v>
      </c>
      <c r="E916" s="1054"/>
      <c r="F916" s="1054"/>
      <c r="G916" s="1054"/>
      <c r="H916" s="1054"/>
      <c r="I916" s="1056"/>
      <c r="J916" s="1053" t="s">
        <v>908</v>
      </c>
      <c r="K916" s="1054"/>
      <c r="L916" s="1056"/>
      <c r="M916" s="1053" t="s">
        <v>234</v>
      </c>
      <c r="N916" s="1054"/>
      <c r="O916" s="1054"/>
      <c r="P916" s="1055"/>
    </row>
    <row r="917" spans="2:16" ht="14" thickBot="1">
      <c r="B917" s="1044" t="s">
        <v>909</v>
      </c>
      <c r="C917" s="1046"/>
      <c r="D917" s="1036">
        <v>37917.35</v>
      </c>
      <c r="E917" s="1037"/>
      <c r="F917" s="1037"/>
      <c r="G917" s="1037"/>
      <c r="H917" s="1037"/>
      <c r="I917" s="1038"/>
      <c r="J917" s="1036">
        <v>4175</v>
      </c>
      <c r="K917" s="1037"/>
      <c r="L917" s="1038"/>
      <c r="M917" s="1036">
        <v>42092.35</v>
      </c>
      <c r="N917" s="1037"/>
      <c r="O917" s="1037"/>
      <c r="P917" s="1039"/>
    </row>
    <row r="918" spans="2:16" ht="14" thickBot="1">
      <c r="B918" s="1033" t="s">
        <v>910</v>
      </c>
      <c r="C918" s="1035"/>
      <c r="D918" s="1036">
        <v>38716.699999999997</v>
      </c>
      <c r="E918" s="1037"/>
      <c r="F918" s="1037"/>
      <c r="G918" s="1037"/>
      <c r="H918" s="1037"/>
      <c r="I918" s="1038"/>
      <c r="J918" s="1036">
        <v>4175</v>
      </c>
      <c r="K918" s="1037"/>
      <c r="L918" s="1038"/>
      <c r="M918" s="1036">
        <v>42891.7</v>
      </c>
      <c r="N918" s="1037"/>
      <c r="O918" s="1037"/>
      <c r="P918" s="1039"/>
    </row>
    <row r="919" spans="2:16" ht="14" thickBot="1">
      <c r="B919" s="1033" t="s">
        <v>911</v>
      </c>
      <c r="C919" s="1035"/>
      <c r="D919" s="1036">
        <v>38983.01</v>
      </c>
      <c r="E919" s="1037"/>
      <c r="F919" s="1037"/>
      <c r="G919" s="1037"/>
      <c r="H919" s="1037"/>
      <c r="I919" s="1038"/>
      <c r="J919" s="1036">
        <v>4175</v>
      </c>
      <c r="K919" s="1037"/>
      <c r="L919" s="1038"/>
      <c r="M919" s="1036">
        <v>43158.01</v>
      </c>
      <c r="N919" s="1037"/>
      <c r="O919" s="1037"/>
      <c r="P919" s="1039"/>
    </row>
    <row r="920" spans="2:16" ht="24" customHeight="1" thickBot="1">
      <c r="B920" s="1040" t="s">
        <v>912</v>
      </c>
      <c r="C920" s="1041"/>
      <c r="D920" s="1041"/>
      <c r="E920" s="1041"/>
      <c r="F920" s="1041"/>
      <c r="G920" s="1041"/>
      <c r="H920" s="1041"/>
      <c r="I920" s="1041"/>
      <c r="J920" s="1041"/>
      <c r="K920" s="1041"/>
      <c r="L920" s="1041"/>
      <c r="M920" s="1041"/>
      <c r="N920" s="1041"/>
      <c r="O920" s="1041"/>
      <c r="P920" s="1042"/>
    </row>
    <row r="921" spans="2:16" ht="14" thickBot="1">
      <c r="B921" s="1047" t="s">
        <v>905</v>
      </c>
      <c r="C921" s="1048"/>
      <c r="D921" s="1048"/>
      <c r="E921" s="1048"/>
      <c r="F921" s="1049"/>
      <c r="G921" s="1053" t="s">
        <v>906</v>
      </c>
      <c r="H921" s="1054"/>
      <c r="I921" s="1054"/>
      <c r="J921" s="1054"/>
      <c r="K921" s="1054"/>
      <c r="L921" s="1054"/>
      <c r="M921" s="1054"/>
      <c r="N921" s="1054"/>
      <c r="O921" s="1054"/>
      <c r="P921" s="1055"/>
    </row>
    <row r="922" spans="2:16" ht="14" thickBot="1">
      <c r="B922" s="1050"/>
      <c r="C922" s="1051"/>
      <c r="D922" s="1051"/>
      <c r="E922" s="1051"/>
      <c r="F922" s="1052"/>
      <c r="G922" s="1053" t="s">
        <v>907</v>
      </c>
      <c r="H922" s="1054"/>
      <c r="I922" s="1054"/>
      <c r="J922" s="1056"/>
      <c r="K922" s="1053" t="s">
        <v>908</v>
      </c>
      <c r="L922" s="1054"/>
      <c r="M922" s="1054"/>
      <c r="N922" s="1056"/>
      <c r="O922" s="1053" t="s">
        <v>234</v>
      </c>
      <c r="P922" s="1055"/>
    </row>
    <row r="923" spans="2:16" ht="14" thickBot="1">
      <c r="B923" s="1044" t="s">
        <v>909</v>
      </c>
      <c r="C923" s="1045"/>
      <c r="D923" s="1045"/>
      <c r="E923" s="1045"/>
      <c r="F923" s="1046"/>
      <c r="G923" s="1036">
        <v>37917.35</v>
      </c>
      <c r="H923" s="1037"/>
      <c r="I923" s="1037"/>
      <c r="J923" s="1038"/>
      <c r="K923" s="1036">
        <v>4175</v>
      </c>
      <c r="L923" s="1037"/>
      <c r="M923" s="1037"/>
      <c r="N923" s="1038"/>
      <c r="O923" s="1036">
        <v>42092.35</v>
      </c>
      <c r="P923" s="1039"/>
    </row>
    <row r="924" spans="2:16" ht="14" thickBot="1">
      <c r="B924" s="1033" t="s">
        <v>910</v>
      </c>
      <c r="C924" s="1034"/>
      <c r="D924" s="1034"/>
      <c r="E924" s="1034"/>
      <c r="F924" s="1035"/>
      <c r="G924" s="1036">
        <v>38716.699999999997</v>
      </c>
      <c r="H924" s="1037"/>
      <c r="I924" s="1037"/>
      <c r="J924" s="1038"/>
      <c r="K924" s="1036">
        <v>4175</v>
      </c>
      <c r="L924" s="1037"/>
      <c r="M924" s="1037"/>
      <c r="N924" s="1038"/>
      <c r="O924" s="1036">
        <v>42891.7</v>
      </c>
      <c r="P924" s="1039"/>
    </row>
    <row r="925" spans="2:16" ht="14" thickBot="1">
      <c r="B925" s="1033" t="s">
        <v>911</v>
      </c>
      <c r="C925" s="1034"/>
      <c r="D925" s="1034"/>
      <c r="E925" s="1034"/>
      <c r="F925" s="1035"/>
      <c r="G925" s="1036">
        <v>38983.01</v>
      </c>
      <c r="H925" s="1037"/>
      <c r="I925" s="1037"/>
      <c r="J925" s="1038"/>
      <c r="K925" s="1036">
        <v>4175</v>
      </c>
      <c r="L925" s="1037"/>
      <c r="M925" s="1037"/>
      <c r="N925" s="1038"/>
      <c r="O925" s="1036">
        <v>43158.01</v>
      </c>
      <c r="P925" s="1039"/>
    </row>
    <row r="926" spans="2:16" ht="24" customHeight="1" thickBot="1">
      <c r="B926" s="1040" t="s">
        <v>912</v>
      </c>
      <c r="C926" s="1041"/>
      <c r="D926" s="1041"/>
      <c r="E926" s="1041"/>
      <c r="F926" s="1041"/>
      <c r="G926" s="1041"/>
      <c r="H926" s="1041"/>
      <c r="I926" s="1041"/>
      <c r="J926" s="1041"/>
      <c r="K926" s="1041"/>
      <c r="L926" s="1041"/>
      <c r="M926" s="1041"/>
      <c r="N926" s="1041"/>
      <c r="O926" s="1041"/>
      <c r="P926" s="1042"/>
    </row>
    <row r="927" spans="2:16" ht="14" thickBot="1">
      <c r="B927" s="974" t="s">
        <v>913</v>
      </c>
      <c r="C927" s="1043"/>
      <c r="D927" s="1043"/>
      <c r="E927" s="1043"/>
      <c r="F927" s="1043"/>
      <c r="G927" s="1043"/>
      <c r="H927" s="1043"/>
      <c r="I927" s="1043"/>
      <c r="J927" s="1043"/>
      <c r="K927" s="1043"/>
      <c r="L927" s="1043"/>
      <c r="M927" s="1043"/>
      <c r="N927" s="1043"/>
      <c r="O927" s="1043"/>
      <c r="P927" s="975"/>
    </row>
    <row r="928" spans="2:16" ht="14" thickBot="1">
      <c r="B928" s="1012" t="s">
        <v>889</v>
      </c>
      <c r="C928" s="1015" t="s">
        <v>893</v>
      </c>
      <c r="D928" s="1016"/>
      <c r="E928" s="1016"/>
      <c r="F928" s="1016"/>
      <c r="G928" s="1016"/>
      <c r="H928" s="1017"/>
      <c r="I928" s="1018" t="s">
        <v>914</v>
      </c>
      <c r="J928" s="1016"/>
      <c r="K928" s="1016"/>
      <c r="L928" s="1016"/>
      <c r="M928" s="1016"/>
      <c r="N928" s="1016"/>
      <c r="O928" s="1016"/>
      <c r="P928" s="1019"/>
    </row>
    <row r="929" spans="2:16">
      <c r="B929" s="1013"/>
      <c r="C929" s="1020" t="s">
        <v>899</v>
      </c>
      <c r="D929" s="1021"/>
      <c r="E929" s="1025" t="s">
        <v>900</v>
      </c>
      <c r="F929" s="1028" t="s">
        <v>901</v>
      </c>
      <c r="G929" s="1029"/>
      <c r="H929" s="999" t="s">
        <v>902</v>
      </c>
      <c r="I929" s="1020" t="s">
        <v>899</v>
      </c>
      <c r="J929" s="1032"/>
      <c r="K929" s="1029"/>
      <c r="L929" s="1028" t="s">
        <v>915</v>
      </c>
      <c r="M929" s="1029"/>
      <c r="N929" s="1028" t="s">
        <v>901</v>
      </c>
      <c r="O929" s="1029"/>
      <c r="P929" s="999" t="s">
        <v>916</v>
      </c>
    </row>
    <row r="930" spans="2:16" ht="24" customHeight="1">
      <c r="B930" s="1013"/>
      <c r="C930" s="1002"/>
      <c r="D930" s="1022"/>
      <c r="E930" s="1026"/>
      <c r="F930" s="1005"/>
      <c r="G930" s="1004"/>
      <c r="H930" s="1000"/>
      <c r="I930" s="1002" t="s">
        <v>917</v>
      </c>
      <c r="J930" s="1003"/>
      <c r="K930" s="1004"/>
      <c r="L930" s="1005" t="s">
        <v>918</v>
      </c>
      <c r="M930" s="1004"/>
      <c r="N930" s="1005" t="s">
        <v>919</v>
      </c>
      <c r="O930" s="1004"/>
      <c r="P930" s="1000"/>
    </row>
    <row r="931" spans="2:16" ht="16" thickBot="1">
      <c r="B931" s="1014"/>
      <c r="C931" s="1023"/>
      <c r="D931" s="1024"/>
      <c r="E931" s="1027"/>
      <c r="F931" s="1030"/>
      <c r="G931" s="1031"/>
      <c r="H931" s="1001"/>
      <c r="I931" s="1006"/>
      <c r="J931" s="1007"/>
      <c r="K931" s="1008"/>
      <c r="L931" s="1009" t="s">
        <v>920</v>
      </c>
      <c r="M931" s="1010"/>
      <c r="N931" s="1011"/>
      <c r="O931" s="1008"/>
      <c r="P931" s="1001"/>
    </row>
    <row r="932" spans="2:16" ht="14" thickBot="1">
      <c r="B932" s="421">
        <v>2019</v>
      </c>
      <c r="C932" s="995">
        <v>484.8</v>
      </c>
      <c r="D932" s="996"/>
      <c r="E932" s="422"/>
      <c r="F932" s="997"/>
      <c r="G932" s="998"/>
      <c r="H932" s="423">
        <v>484.8</v>
      </c>
      <c r="I932" s="991">
        <v>20406142</v>
      </c>
      <c r="J932" s="992"/>
      <c r="K932" s="981"/>
      <c r="L932" s="976" t="s">
        <v>791</v>
      </c>
      <c r="M932" s="977"/>
      <c r="N932" s="976" t="s">
        <v>791</v>
      </c>
      <c r="O932" s="977"/>
      <c r="P932" s="424">
        <v>20406142</v>
      </c>
    </row>
    <row r="933" spans="2:16" ht="14" thickBot="1">
      <c r="B933" s="418">
        <v>2020</v>
      </c>
      <c r="C933" s="993">
        <v>1337.9</v>
      </c>
      <c r="D933" s="994"/>
      <c r="E933" s="422"/>
      <c r="F933" s="976"/>
      <c r="G933" s="977"/>
      <c r="H933" s="425">
        <v>1337.9</v>
      </c>
      <c r="I933" s="991">
        <v>56317262</v>
      </c>
      <c r="J933" s="992"/>
      <c r="K933" s="981"/>
      <c r="L933" s="976" t="s">
        <v>791</v>
      </c>
      <c r="M933" s="977"/>
      <c r="N933" s="976" t="s">
        <v>791</v>
      </c>
      <c r="O933" s="977"/>
      <c r="P933" s="424">
        <v>56317262</v>
      </c>
    </row>
    <row r="934" spans="2:16" ht="14" thickBot="1">
      <c r="B934" s="418">
        <v>2021</v>
      </c>
      <c r="C934" s="993">
        <v>1500</v>
      </c>
      <c r="D934" s="994"/>
      <c r="E934" s="422"/>
      <c r="F934" s="976"/>
      <c r="G934" s="977"/>
      <c r="H934" s="426">
        <v>1500</v>
      </c>
      <c r="I934" s="991">
        <v>63138529</v>
      </c>
      <c r="J934" s="992"/>
      <c r="K934" s="981"/>
      <c r="L934" s="976" t="s">
        <v>791</v>
      </c>
      <c r="M934" s="977"/>
      <c r="N934" s="976" t="s">
        <v>791</v>
      </c>
      <c r="O934" s="977"/>
      <c r="P934" s="426">
        <v>63138529</v>
      </c>
    </row>
    <row r="935" spans="2:16" ht="14" thickBot="1">
      <c r="B935" s="418">
        <v>2022</v>
      </c>
      <c r="C935" s="993">
        <v>1500</v>
      </c>
      <c r="D935" s="994"/>
      <c r="E935" s="422"/>
      <c r="F935" s="976"/>
      <c r="G935" s="977"/>
      <c r="H935" s="426">
        <v>1500</v>
      </c>
      <c r="I935" s="991">
        <v>63138529</v>
      </c>
      <c r="J935" s="992"/>
      <c r="K935" s="981"/>
      <c r="L935" s="976" t="s">
        <v>791</v>
      </c>
      <c r="M935" s="977"/>
      <c r="N935" s="976" t="s">
        <v>791</v>
      </c>
      <c r="O935" s="977"/>
      <c r="P935" s="426">
        <v>63138529</v>
      </c>
    </row>
    <row r="936" spans="2:16" ht="14" thickBot="1">
      <c r="B936" s="418">
        <v>2023</v>
      </c>
      <c r="C936" s="993">
        <v>1500</v>
      </c>
      <c r="D936" s="994"/>
      <c r="E936" s="422"/>
      <c r="F936" s="976"/>
      <c r="G936" s="977"/>
      <c r="H936" s="426">
        <v>1500</v>
      </c>
      <c r="I936" s="991">
        <v>63138529</v>
      </c>
      <c r="J936" s="992"/>
      <c r="K936" s="981"/>
      <c r="L936" s="976" t="s">
        <v>791</v>
      </c>
      <c r="M936" s="977"/>
      <c r="N936" s="976" t="s">
        <v>791</v>
      </c>
      <c r="O936" s="977"/>
      <c r="P936" s="426">
        <v>63138529</v>
      </c>
    </row>
    <row r="937" spans="2:16" ht="14" thickBot="1">
      <c r="B937" s="421">
        <v>2024</v>
      </c>
      <c r="C937" s="978">
        <v>484.8</v>
      </c>
      <c r="D937" s="982"/>
      <c r="E937" s="422"/>
      <c r="F937" s="976"/>
      <c r="G937" s="977"/>
      <c r="H937" s="423">
        <v>484.8</v>
      </c>
      <c r="I937" s="991">
        <v>42732387</v>
      </c>
      <c r="J937" s="992"/>
      <c r="K937" s="981"/>
      <c r="L937" s="980">
        <v>20793660</v>
      </c>
      <c r="M937" s="981"/>
      <c r="N937" s="976" t="s">
        <v>791</v>
      </c>
      <c r="O937" s="977"/>
      <c r="P937" s="426">
        <v>63526047</v>
      </c>
    </row>
    <row r="938" spans="2:16" ht="14" thickBot="1">
      <c r="B938" s="418">
        <v>2025</v>
      </c>
      <c r="C938" s="978">
        <v>162.1</v>
      </c>
      <c r="D938" s="982"/>
      <c r="E938" s="427">
        <v>1337.9</v>
      </c>
      <c r="F938" s="976"/>
      <c r="G938" s="977"/>
      <c r="H938" s="426">
        <v>1500</v>
      </c>
      <c r="I938" s="991">
        <v>6821268</v>
      </c>
      <c r="J938" s="992"/>
      <c r="K938" s="981"/>
      <c r="L938" s="980">
        <v>57386740</v>
      </c>
      <c r="M938" s="981"/>
      <c r="N938" s="976" t="s">
        <v>903</v>
      </c>
      <c r="O938" s="977"/>
      <c r="P938" s="426">
        <v>64208008</v>
      </c>
    </row>
    <row r="939" spans="2:16" ht="14" thickBot="1">
      <c r="B939" s="418">
        <v>2026</v>
      </c>
      <c r="C939" s="974"/>
      <c r="D939" s="975"/>
      <c r="E939" s="427">
        <v>1500</v>
      </c>
      <c r="F939" s="976"/>
      <c r="G939" s="977"/>
      <c r="H939" s="426">
        <v>1500</v>
      </c>
      <c r="I939" s="978" t="s">
        <v>903</v>
      </c>
      <c r="J939" s="979"/>
      <c r="K939" s="977"/>
      <c r="L939" s="980">
        <v>64337545</v>
      </c>
      <c r="M939" s="981"/>
      <c r="N939" s="976" t="s">
        <v>903</v>
      </c>
      <c r="O939" s="977"/>
      <c r="P939" s="426">
        <v>64337545</v>
      </c>
    </row>
    <row r="940" spans="2:16" ht="14" thickBot="1">
      <c r="B940" s="418">
        <v>2027</v>
      </c>
      <c r="C940" s="974"/>
      <c r="D940" s="975"/>
      <c r="E940" s="427">
        <v>1500</v>
      </c>
      <c r="F940" s="976"/>
      <c r="G940" s="977"/>
      <c r="H940" s="426">
        <v>1500</v>
      </c>
      <c r="I940" s="978" t="s">
        <v>903</v>
      </c>
      <c r="J940" s="979"/>
      <c r="K940" s="977"/>
      <c r="L940" s="980">
        <v>64337545</v>
      </c>
      <c r="M940" s="981"/>
      <c r="N940" s="976" t="s">
        <v>903</v>
      </c>
      <c r="O940" s="977"/>
      <c r="P940" s="426">
        <v>64337545</v>
      </c>
    </row>
    <row r="941" spans="2:16" ht="14" thickBot="1">
      <c r="B941" s="418">
        <v>2028</v>
      </c>
      <c r="C941" s="978"/>
      <c r="D941" s="982"/>
      <c r="E941" s="427">
        <v>1500</v>
      </c>
      <c r="F941" s="976"/>
      <c r="G941" s="977"/>
      <c r="H941" s="426">
        <v>1500</v>
      </c>
      <c r="I941" s="978" t="s">
        <v>903</v>
      </c>
      <c r="J941" s="979"/>
      <c r="K941" s="977"/>
      <c r="L941" s="980">
        <v>64337545</v>
      </c>
      <c r="M941" s="981"/>
      <c r="N941" s="976" t="s">
        <v>903</v>
      </c>
      <c r="O941" s="977"/>
      <c r="P941" s="426">
        <v>64337545</v>
      </c>
    </row>
    <row r="942" spans="2:16" ht="14" thickBot="1">
      <c r="B942" s="421">
        <v>2029</v>
      </c>
      <c r="C942" s="974"/>
      <c r="D942" s="975"/>
      <c r="E942" s="427">
        <v>1015.2</v>
      </c>
      <c r="F942" s="976">
        <v>484.8</v>
      </c>
      <c r="G942" s="977"/>
      <c r="H942" s="426">
        <v>1500</v>
      </c>
      <c r="I942" s="978" t="s">
        <v>921</v>
      </c>
      <c r="J942" s="979"/>
      <c r="K942" s="977"/>
      <c r="L942" s="980">
        <v>43543886</v>
      </c>
      <c r="M942" s="981"/>
      <c r="N942" s="980">
        <v>20922769</v>
      </c>
      <c r="O942" s="981"/>
      <c r="P942" s="426">
        <v>64466655</v>
      </c>
    </row>
    <row r="943" spans="2:16" ht="14" thickBot="1">
      <c r="B943" s="418">
        <v>2030</v>
      </c>
      <c r="C943" s="974"/>
      <c r="D943" s="975"/>
      <c r="E943" s="422">
        <v>162.1</v>
      </c>
      <c r="F943" s="989">
        <v>1337.9</v>
      </c>
      <c r="G943" s="990"/>
      <c r="H943" s="426">
        <v>1500</v>
      </c>
      <c r="I943" s="978" t="s">
        <v>921</v>
      </c>
      <c r="J943" s="979"/>
      <c r="K943" s="977"/>
      <c r="L943" s="980">
        <v>6950805</v>
      </c>
      <c r="M943" s="981"/>
      <c r="N943" s="980">
        <v>57743059</v>
      </c>
      <c r="O943" s="981"/>
      <c r="P943" s="426">
        <v>64693864</v>
      </c>
    </row>
    <row r="944" spans="2:16" ht="14" thickBot="1">
      <c r="B944" s="971" t="s">
        <v>922</v>
      </c>
      <c r="C944" s="972"/>
      <c r="D944" s="972"/>
      <c r="E944" s="972"/>
      <c r="F944" s="972"/>
      <c r="G944" s="972"/>
      <c r="H944" s="972"/>
      <c r="I944" s="972"/>
      <c r="J944" s="972"/>
      <c r="K944" s="972"/>
      <c r="L944" s="972"/>
      <c r="M944" s="972"/>
      <c r="N944" s="972"/>
      <c r="O944" s="973"/>
      <c r="P944" s="424">
        <v>64737022</v>
      </c>
    </row>
    <row r="945" spans="2:16" ht="16" thickBot="1">
      <c r="B945" s="428"/>
      <c r="C945" s="429"/>
      <c r="D945" s="429"/>
      <c r="E945" s="429"/>
      <c r="F945" s="429"/>
      <c r="G945" s="429"/>
      <c r="H945" s="429"/>
      <c r="I945" s="429"/>
      <c r="J945" s="429"/>
      <c r="K945" s="429"/>
      <c r="L945" s="429"/>
      <c r="M945" s="429"/>
      <c r="N945" s="429"/>
      <c r="O945" s="429"/>
      <c r="P945" s="430"/>
    </row>
    <row r="946" spans="2:16" ht="14">
      <c r="B946" s="983"/>
      <c r="C946" s="984"/>
      <c r="D946" s="984"/>
      <c r="E946" s="984"/>
      <c r="F946" s="984"/>
      <c r="G946" s="984"/>
      <c r="H946" s="984"/>
      <c r="I946" s="984"/>
      <c r="J946" s="984"/>
      <c r="K946" s="984"/>
      <c r="L946" s="984"/>
      <c r="M946" s="984"/>
      <c r="N946" s="984"/>
      <c r="O946" s="984"/>
      <c r="P946" s="985"/>
    </row>
    <row r="947" spans="2:16" ht="31.5" customHeight="1" thickBot="1">
      <c r="B947" s="986" t="s">
        <v>923</v>
      </c>
      <c r="C947" s="987"/>
      <c r="D947" s="987"/>
      <c r="E947" s="987"/>
      <c r="F947" s="987"/>
      <c r="G947" s="987"/>
      <c r="H947" s="987"/>
      <c r="I947" s="987"/>
      <c r="J947" s="987"/>
      <c r="K947" s="987"/>
      <c r="L947" s="987"/>
      <c r="M947" s="987"/>
      <c r="N947" s="987"/>
      <c r="O947" s="987"/>
      <c r="P947" s="988"/>
    </row>
    <row r="948" spans="2:16" ht="16">
      <c r="B948" s="759"/>
      <c r="C948" s="760"/>
      <c r="D948" s="760"/>
      <c r="E948" s="760"/>
      <c r="F948" s="760"/>
      <c r="G948" s="760"/>
      <c r="H948" s="760"/>
      <c r="I948" s="760"/>
      <c r="J948" s="760"/>
      <c r="K948" s="760"/>
      <c r="L948" s="760"/>
      <c r="M948" s="760"/>
      <c r="N948" s="760"/>
      <c r="O948" s="760"/>
      <c r="P948" s="761"/>
    </row>
    <row r="949" spans="2:16" ht="16">
      <c r="B949" s="741"/>
      <c r="C949" s="742"/>
      <c r="D949" s="742"/>
      <c r="E949" s="742"/>
      <c r="F949" s="742"/>
      <c r="G949" s="742"/>
      <c r="H949" s="742"/>
      <c r="I949" s="742"/>
      <c r="J949" s="742"/>
      <c r="K949" s="742"/>
      <c r="L949" s="742"/>
      <c r="M949" s="742"/>
      <c r="N949" s="742"/>
      <c r="O949" s="742"/>
      <c r="P949" s="743"/>
    </row>
    <row r="950" spans="2:16" ht="16">
      <c r="B950" s="741"/>
      <c r="C950" s="742"/>
      <c r="D950" s="742"/>
      <c r="E950" s="742"/>
      <c r="F950" s="742"/>
      <c r="G950" s="742"/>
      <c r="H950" s="742"/>
      <c r="I950" s="742"/>
      <c r="J950" s="742"/>
      <c r="K950" s="742"/>
      <c r="L950" s="742"/>
      <c r="M950" s="742"/>
      <c r="N950" s="742"/>
      <c r="O950" s="742"/>
      <c r="P950" s="743"/>
    </row>
    <row r="951" spans="2:16" ht="15.75" customHeight="1">
      <c r="B951" s="741" t="s">
        <v>924</v>
      </c>
      <c r="C951" s="742"/>
      <c r="D951" s="742"/>
      <c r="E951" s="742"/>
      <c r="F951" s="742"/>
      <c r="G951" s="742"/>
      <c r="H951" s="742"/>
      <c r="I951" s="742"/>
      <c r="J951" s="742"/>
      <c r="K951" s="742"/>
      <c r="L951" s="742"/>
      <c r="M951" s="742"/>
      <c r="N951" s="742"/>
      <c r="O951" s="742"/>
      <c r="P951" s="743"/>
    </row>
    <row r="952" spans="2:16" ht="17" thickBot="1">
      <c r="B952" s="762" t="s">
        <v>925</v>
      </c>
      <c r="C952" s="763"/>
      <c r="D952" s="763"/>
      <c r="E952" s="763"/>
      <c r="F952" s="763"/>
      <c r="G952" s="763"/>
      <c r="H952" s="763"/>
      <c r="I952" s="763"/>
      <c r="J952" s="763"/>
      <c r="K952" s="763"/>
      <c r="L952" s="763"/>
      <c r="M952" s="763"/>
      <c r="N952" s="763"/>
      <c r="O952" s="763"/>
      <c r="P952" s="764"/>
    </row>
    <row r="953" spans="2:16" ht="78.75" customHeight="1" thickBot="1">
      <c r="B953" s="855" t="s">
        <v>926</v>
      </c>
      <c r="C953" s="856"/>
      <c r="D953" s="856"/>
      <c r="E953" s="856"/>
      <c r="F953" s="856"/>
      <c r="G953" s="856"/>
      <c r="H953" s="856"/>
      <c r="I953" s="856"/>
      <c r="J953" s="856"/>
      <c r="K953" s="856"/>
      <c r="L953" s="856"/>
      <c r="M953" s="856"/>
      <c r="N953" s="856"/>
      <c r="O953" s="856"/>
      <c r="P953" s="857"/>
    </row>
    <row r="954" spans="2:16" ht="16" thickBot="1">
      <c r="B954" s="218" t="s">
        <v>927</v>
      </c>
      <c r="C954" s="431" t="s">
        <v>928</v>
      </c>
      <c r="D954" s="271"/>
      <c r="P954" s="187"/>
    </row>
    <row r="955" spans="2:16" ht="16" thickBot="1">
      <c r="B955" s="220" t="s">
        <v>929</v>
      </c>
      <c r="C955" s="432">
        <v>58625</v>
      </c>
      <c r="D955" s="276"/>
      <c r="P955" s="187"/>
    </row>
    <row r="956" spans="2:16" ht="16" thickBot="1">
      <c r="B956" s="220" t="s">
        <v>930</v>
      </c>
      <c r="C956" s="433">
        <v>1000</v>
      </c>
      <c r="D956" s="276"/>
      <c r="P956" s="187"/>
    </row>
    <row r="957" spans="2:16" ht="16" thickBot="1">
      <c r="B957" s="275"/>
      <c r="C957" s="434"/>
      <c r="D957" s="434"/>
      <c r="P957" s="187"/>
    </row>
    <row r="958" spans="2:16" ht="15" thickBot="1">
      <c r="B958" s="220" t="s">
        <v>805</v>
      </c>
      <c r="C958" s="221">
        <v>2019</v>
      </c>
      <c r="D958" s="221" t="s">
        <v>931</v>
      </c>
      <c r="P958" s="187"/>
    </row>
    <row r="959" spans="2:16" ht="15" thickBot="1">
      <c r="B959" s="220" t="s">
        <v>932</v>
      </c>
      <c r="C959" s="221">
        <v>4</v>
      </c>
      <c r="D959" s="221">
        <v>12</v>
      </c>
      <c r="P959" s="187"/>
    </row>
    <row r="960" spans="2:16" ht="15" thickBot="1">
      <c r="B960" s="220" t="s">
        <v>933</v>
      </c>
      <c r="C960" s="221" t="s">
        <v>934</v>
      </c>
      <c r="D960" s="221" t="s">
        <v>935</v>
      </c>
      <c r="E960" s="246"/>
      <c r="F960" s="246"/>
      <c r="G960" s="246"/>
      <c r="H960" s="246"/>
      <c r="I960" s="246"/>
      <c r="J960" s="246"/>
      <c r="K960" s="246"/>
      <c r="L960" s="246"/>
      <c r="M960" s="246"/>
      <c r="N960" s="246"/>
      <c r="O960" s="246"/>
      <c r="P960" s="247"/>
    </row>
    <row r="961" spans="2:16" ht="47.25" customHeight="1" thickBot="1">
      <c r="B961" s="885" t="s">
        <v>936</v>
      </c>
      <c r="C961" s="886"/>
      <c r="D961" s="886"/>
      <c r="E961" s="886"/>
      <c r="F961" s="886"/>
      <c r="G961" s="886"/>
      <c r="H961" s="886"/>
      <c r="I961" s="886"/>
      <c r="J961" s="886"/>
      <c r="K961" s="886"/>
      <c r="L961" s="886"/>
      <c r="M961" s="886"/>
      <c r="N961" s="886"/>
      <c r="O961" s="886"/>
      <c r="P961" s="887"/>
    </row>
    <row r="962" spans="2:16" ht="16">
      <c r="B962" s="759"/>
      <c r="C962" s="760"/>
      <c r="D962" s="760"/>
      <c r="E962" s="760"/>
      <c r="F962" s="760"/>
      <c r="G962" s="760"/>
      <c r="H962" s="760"/>
      <c r="I962" s="760"/>
      <c r="J962" s="760"/>
      <c r="K962" s="760"/>
      <c r="L962" s="760"/>
      <c r="M962" s="760"/>
      <c r="N962" s="760"/>
      <c r="O962" s="760"/>
      <c r="P962" s="761"/>
    </row>
    <row r="963" spans="2:16" ht="15.75" customHeight="1">
      <c r="B963" s="741" t="s">
        <v>937</v>
      </c>
      <c r="C963" s="742"/>
      <c r="D963" s="742"/>
      <c r="E963" s="742"/>
      <c r="F963" s="742"/>
      <c r="G963" s="742"/>
      <c r="H963" s="742"/>
      <c r="I963" s="742"/>
      <c r="J963" s="742"/>
      <c r="K963" s="742"/>
      <c r="L963" s="742"/>
      <c r="M963" s="742"/>
      <c r="N963" s="742"/>
      <c r="O963" s="742"/>
      <c r="P963" s="743"/>
    </row>
    <row r="964" spans="2:16" ht="17" thickBot="1">
      <c r="B964" s="762" t="s">
        <v>938</v>
      </c>
      <c r="C964" s="763"/>
      <c r="D964" s="763"/>
      <c r="E964" s="763"/>
      <c r="F964" s="763"/>
      <c r="G964" s="763"/>
      <c r="H964" s="763"/>
      <c r="I964" s="763"/>
      <c r="J964" s="763"/>
      <c r="K964" s="763"/>
      <c r="L964" s="763"/>
      <c r="M964" s="763"/>
      <c r="N964" s="763"/>
      <c r="O964" s="763"/>
      <c r="P964" s="764"/>
    </row>
    <row r="965" spans="2:16" ht="47.25" customHeight="1">
      <c r="B965" s="879" t="s">
        <v>939</v>
      </c>
      <c r="C965" s="880"/>
      <c r="D965" s="880"/>
      <c r="E965" s="880"/>
      <c r="F965" s="880"/>
      <c r="G965" s="880"/>
      <c r="H965" s="880"/>
      <c r="I965" s="880"/>
      <c r="J965" s="880"/>
      <c r="K965" s="880"/>
      <c r="L965" s="880"/>
      <c r="M965" s="880"/>
      <c r="N965" s="880"/>
      <c r="O965" s="880"/>
      <c r="P965" s="881"/>
    </row>
    <row r="966" spans="2:16" ht="31.5" customHeight="1">
      <c r="B966" s="753" t="s">
        <v>940</v>
      </c>
      <c r="C966" s="754"/>
      <c r="D966" s="754"/>
      <c r="E966" s="754"/>
      <c r="F966" s="754"/>
      <c r="G966" s="754"/>
      <c r="H966" s="754"/>
      <c r="I966" s="754"/>
      <c r="J966" s="754"/>
      <c r="K966" s="754"/>
      <c r="L966" s="754"/>
      <c r="M966" s="754"/>
      <c r="N966" s="754"/>
      <c r="O966" s="754"/>
      <c r="P966" s="755"/>
    </row>
    <row r="967" spans="2:16" ht="15.75" customHeight="1">
      <c r="B967" s="750" t="s">
        <v>941</v>
      </c>
      <c r="C967" s="751"/>
      <c r="D967" s="751"/>
      <c r="E967" s="751"/>
      <c r="F967" s="751"/>
      <c r="G967" s="751"/>
      <c r="H967" s="751"/>
      <c r="I967" s="751"/>
      <c r="J967" s="751"/>
      <c r="K967" s="751"/>
      <c r="L967" s="751"/>
      <c r="M967" s="751"/>
      <c r="N967" s="751"/>
      <c r="O967" s="751"/>
      <c r="P967" s="752"/>
    </row>
    <row r="968" spans="2:16" ht="31.5" customHeight="1">
      <c r="B968" s="753" t="s">
        <v>942</v>
      </c>
      <c r="C968" s="754"/>
      <c r="D968" s="754"/>
      <c r="E968" s="754"/>
      <c r="F968" s="754"/>
      <c r="G968" s="754"/>
      <c r="H968" s="754"/>
      <c r="I968" s="754"/>
      <c r="J968" s="754"/>
      <c r="K968" s="754"/>
      <c r="L968" s="754"/>
      <c r="M968" s="754"/>
      <c r="N968" s="754"/>
      <c r="O968" s="754"/>
      <c r="P968" s="755"/>
    </row>
    <row r="969" spans="2:16" ht="94.5" customHeight="1" thickBot="1">
      <c r="B969" s="753" t="s">
        <v>943</v>
      </c>
      <c r="C969" s="754"/>
      <c r="D969" s="754"/>
      <c r="E969" s="754"/>
      <c r="F969" s="754"/>
      <c r="G969" s="754"/>
      <c r="H969" s="754"/>
      <c r="I969" s="754"/>
      <c r="J969" s="754"/>
      <c r="K969" s="754"/>
      <c r="L969" s="754"/>
      <c r="M969" s="754"/>
      <c r="N969" s="754"/>
      <c r="O969" s="754"/>
      <c r="P969" s="755"/>
    </row>
    <row r="970" spans="2:16">
      <c r="B970" s="939"/>
      <c r="C970" s="940"/>
      <c r="D970" s="940"/>
      <c r="E970" s="941"/>
      <c r="P970" s="187"/>
    </row>
    <row r="971" spans="2:16">
      <c r="B971" s="814"/>
      <c r="C971" s="815"/>
      <c r="D971" s="815"/>
      <c r="E971" s="816"/>
      <c r="P971" s="187"/>
    </row>
    <row r="972" spans="2:16" ht="21" customHeight="1">
      <c r="B972" s="942" t="s">
        <v>944</v>
      </c>
      <c r="C972" s="943"/>
      <c r="D972" s="943"/>
      <c r="E972" s="944"/>
      <c r="P972" s="187"/>
    </row>
    <row r="973" spans="2:16">
      <c r="B973" s="814"/>
      <c r="C973" s="815"/>
      <c r="D973" s="815"/>
      <c r="E973" s="816"/>
      <c r="P973" s="187"/>
    </row>
    <row r="974" spans="2:16" ht="14" thickBot="1">
      <c r="B974" s="929"/>
      <c r="C974" s="930"/>
      <c r="D974" s="930"/>
      <c r="E974" s="931"/>
      <c r="P974" s="187"/>
    </row>
    <row r="975" spans="2:16">
      <c r="B975" s="435"/>
      <c r="C975" s="436"/>
      <c r="D975" s="437"/>
      <c r="E975" s="436"/>
      <c r="P975" s="187"/>
    </row>
    <row r="976" spans="2:16">
      <c r="B976" s="438"/>
      <c r="C976" s="439"/>
      <c r="D976" s="439"/>
      <c r="E976" s="439"/>
      <c r="P976" s="187"/>
    </row>
    <row r="977" spans="2:16" ht="24">
      <c r="B977" s="435"/>
      <c r="C977" s="436"/>
      <c r="D977" s="436" t="s">
        <v>947</v>
      </c>
      <c r="E977" s="436" t="s">
        <v>949</v>
      </c>
      <c r="P977" s="187"/>
    </row>
    <row r="978" spans="2:16">
      <c r="B978" s="438"/>
      <c r="C978" s="439"/>
      <c r="D978" s="439"/>
      <c r="E978" s="439"/>
      <c r="P978" s="187"/>
    </row>
    <row r="979" spans="2:16" ht="25" thickBot="1">
      <c r="B979" s="440" t="s">
        <v>945</v>
      </c>
      <c r="C979" s="441" t="s">
        <v>946</v>
      </c>
      <c r="D979" s="441" t="s">
        <v>948</v>
      </c>
      <c r="E979" s="442"/>
      <c r="P979" s="187"/>
    </row>
    <row r="980" spans="2:16">
      <c r="B980" s="443"/>
      <c r="C980" s="437"/>
      <c r="D980" s="437"/>
      <c r="E980" s="437"/>
      <c r="P980" s="187"/>
    </row>
    <row r="981" spans="2:16">
      <c r="B981" s="438"/>
      <c r="C981" s="439"/>
      <c r="D981" s="439"/>
      <c r="E981" s="439"/>
      <c r="P981" s="187"/>
    </row>
    <row r="982" spans="2:16">
      <c r="B982" s="443" t="s">
        <v>950</v>
      </c>
      <c r="C982" s="437">
        <v>30</v>
      </c>
      <c r="D982" s="444">
        <v>52938.82</v>
      </c>
      <c r="E982" s="444">
        <v>1588164.6</v>
      </c>
      <c r="P982" s="187"/>
    </row>
    <row r="983" spans="2:16">
      <c r="B983" s="438"/>
      <c r="C983" s="439"/>
      <c r="D983" s="439"/>
      <c r="E983" s="439"/>
      <c r="P983" s="187"/>
    </row>
    <row r="984" spans="2:16" ht="14" thickBot="1">
      <c r="B984" s="445"/>
      <c r="C984" s="442"/>
      <c r="D984" s="442"/>
      <c r="E984" s="442"/>
      <c r="P984" s="187"/>
    </row>
    <row r="985" spans="2:16">
      <c r="B985" s="443"/>
      <c r="C985" s="437"/>
      <c r="D985" s="437"/>
      <c r="E985" s="436"/>
      <c r="P985" s="187"/>
    </row>
    <row r="986" spans="2:16">
      <c r="B986" s="438"/>
      <c r="C986" s="439"/>
      <c r="D986" s="439"/>
      <c r="E986" s="439"/>
      <c r="P986" s="187"/>
    </row>
    <row r="987" spans="2:16">
      <c r="B987" s="435" t="s">
        <v>951</v>
      </c>
      <c r="C987" s="436">
        <v>30</v>
      </c>
      <c r="D987" s="436" t="s">
        <v>952</v>
      </c>
      <c r="E987" s="446">
        <v>1588164.6</v>
      </c>
      <c r="P987" s="187"/>
    </row>
    <row r="988" spans="2:16">
      <c r="B988" s="438"/>
      <c r="C988" s="439"/>
      <c r="D988" s="439"/>
      <c r="E988" s="439"/>
      <c r="P988" s="187"/>
    </row>
    <row r="989" spans="2:16" ht="14" thickBot="1">
      <c r="B989" s="440"/>
      <c r="C989" s="442"/>
      <c r="D989" s="442"/>
      <c r="E989" s="442"/>
      <c r="F989" s="246"/>
      <c r="G989" s="246"/>
      <c r="H989" s="246"/>
      <c r="I989" s="246"/>
      <c r="J989" s="246"/>
      <c r="K989" s="246"/>
      <c r="L989" s="246"/>
      <c r="M989" s="246"/>
      <c r="N989" s="246"/>
      <c r="O989" s="246"/>
      <c r="P989" s="247"/>
    </row>
    <row r="990" spans="2:16" ht="141.75" customHeight="1">
      <c r="B990" s="879" t="s">
        <v>953</v>
      </c>
      <c r="C990" s="880"/>
      <c r="D990" s="880"/>
      <c r="E990" s="880"/>
      <c r="F990" s="880"/>
      <c r="G990" s="880"/>
      <c r="H990" s="880"/>
      <c r="I990" s="880"/>
      <c r="J990" s="880"/>
      <c r="K990" s="880"/>
      <c r="L990" s="880"/>
      <c r="M990" s="880"/>
      <c r="N990" s="880"/>
      <c r="O990" s="880"/>
      <c r="P990" s="881"/>
    </row>
    <row r="991" spans="2:16" ht="47.25" customHeight="1">
      <c r="B991" s="750" t="s">
        <v>954</v>
      </c>
      <c r="C991" s="751"/>
      <c r="D991" s="751"/>
      <c r="E991" s="751"/>
      <c r="F991" s="751"/>
      <c r="G991" s="751"/>
      <c r="H991" s="751"/>
      <c r="I991" s="751"/>
      <c r="J991" s="751"/>
      <c r="K991" s="751"/>
      <c r="L991" s="751"/>
      <c r="M991" s="751"/>
      <c r="N991" s="751"/>
      <c r="O991" s="751"/>
      <c r="P991" s="752"/>
    </row>
    <row r="992" spans="2:16" ht="47.25" customHeight="1">
      <c r="B992" s="750" t="s">
        <v>955</v>
      </c>
      <c r="C992" s="751"/>
      <c r="D992" s="751"/>
      <c r="E992" s="751"/>
      <c r="F992" s="751"/>
      <c r="G992" s="751"/>
      <c r="H992" s="751"/>
      <c r="I992" s="751"/>
      <c r="J992" s="751"/>
      <c r="K992" s="751"/>
      <c r="L992" s="751"/>
      <c r="M992" s="751"/>
      <c r="N992" s="751"/>
      <c r="O992" s="751"/>
      <c r="P992" s="752"/>
    </row>
    <row r="993" spans="2:16" ht="126" customHeight="1" thickBot="1">
      <c r="B993" s="750" t="s">
        <v>956</v>
      </c>
      <c r="C993" s="751"/>
      <c r="D993" s="751"/>
      <c r="E993" s="751"/>
      <c r="F993" s="751"/>
      <c r="G993" s="751"/>
      <c r="H993" s="751"/>
      <c r="I993" s="751"/>
      <c r="J993" s="751"/>
      <c r="K993" s="751"/>
      <c r="L993" s="751"/>
      <c r="M993" s="751"/>
      <c r="N993" s="751"/>
      <c r="O993" s="751"/>
      <c r="P993" s="752"/>
    </row>
    <row r="994" spans="2:16">
      <c r="B994" s="951"/>
      <c r="C994" s="952"/>
      <c r="D994" s="952"/>
      <c r="E994" s="953"/>
      <c r="P994" s="187"/>
    </row>
    <row r="995" spans="2:16">
      <c r="B995" s="814"/>
      <c r="C995" s="815"/>
      <c r="D995" s="815"/>
      <c r="E995" s="816"/>
      <c r="P995" s="187"/>
    </row>
    <row r="996" spans="2:16" ht="21" customHeight="1">
      <c r="B996" s="954" t="s">
        <v>957</v>
      </c>
      <c r="C996" s="955"/>
      <c r="D996" s="955"/>
      <c r="E996" s="956"/>
      <c r="P996" s="187"/>
    </row>
    <row r="997" spans="2:16">
      <c r="B997" s="814"/>
      <c r="C997" s="815"/>
      <c r="D997" s="815"/>
      <c r="E997" s="816"/>
      <c r="P997" s="187"/>
    </row>
    <row r="998" spans="2:16" ht="14" thickBot="1">
      <c r="B998" s="957"/>
      <c r="C998" s="958"/>
      <c r="D998" s="958"/>
      <c r="E998" s="959"/>
      <c r="P998" s="187"/>
    </row>
    <row r="999" spans="2:16">
      <c r="B999" s="447"/>
      <c r="C999" s="448"/>
      <c r="D999" s="449"/>
      <c r="E999" s="448"/>
      <c r="P999" s="187"/>
    </row>
    <row r="1000" spans="2:16">
      <c r="B1000" s="438"/>
      <c r="C1000" s="439"/>
      <c r="D1000" s="439"/>
      <c r="E1000" s="439"/>
      <c r="P1000" s="187"/>
    </row>
    <row r="1001" spans="2:16">
      <c r="B1001" s="447"/>
      <c r="C1001" s="448"/>
      <c r="D1001" s="448" t="s">
        <v>947</v>
      </c>
      <c r="E1001" s="448" t="s">
        <v>947</v>
      </c>
      <c r="P1001" s="187"/>
    </row>
    <row r="1002" spans="2:16">
      <c r="B1002" s="438"/>
      <c r="C1002" s="439"/>
      <c r="D1002" s="439"/>
      <c r="E1002" s="439"/>
      <c r="P1002" s="187"/>
    </row>
    <row r="1003" spans="2:16">
      <c r="B1003" s="447" t="s">
        <v>958</v>
      </c>
      <c r="C1003" s="448" t="s">
        <v>701</v>
      </c>
      <c r="D1003" s="448" t="s">
        <v>959</v>
      </c>
      <c r="E1003" s="448" t="s">
        <v>960</v>
      </c>
      <c r="P1003" s="187"/>
    </row>
    <row r="1004" spans="2:16">
      <c r="B1004" s="438"/>
      <c r="C1004" s="439"/>
      <c r="D1004" s="439"/>
      <c r="E1004" s="439"/>
      <c r="P1004" s="187"/>
    </row>
    <row r="1005" spans="2:16" ht="14" thickBot="1">
      <c r="B1005" s="450"/>
      <c r="C1005" s="442"/>
      <c r="D1005" s="442"/>
      <c r="E1005" s="442"/>
      <c r="P1005" s="187"/>
    </row>
    <row r="1006" spans="2:16">
      <c r="B1006" s="451"/>
      <c r="C1006" s="449"/>
      <c r="D1006" s="449"/>
      <c r="E1006" s="449"/>
      <c r="P1006" s="187"/>
    </row>
    <row r="1007" spans="2:16">
      <c r="B1007" s="438"/>
      <c r="C1007" s="439"/>
      <c r="D1007" s="439"/>
      <c r="E1007" s="439"/>
      <c r="P1007" s="187"/>
    </row>
    <row r="1008" spans="2:16">
      <c r="B1008" s="451" t="s">
        <v>961</v>
      </c>
      <c r="C1008" s="449">
        <v>5</v>
      </c>
      <c r="D1008" s="449" t="s">
        <v>962</v>
      </c>
      <c r="E1008" s="449" t="s">
        <v>963</v>
      </c>
      <c r="P1008" s="187"/>
    </row>
    <row r="1009" spans="2:16">
      <c r="B1009" s="438"/>
      <c r="C1009" s="439"/>
      <c r="D1009" s="439"/>
      <c r="E1009" s="439"/>
      <c r="P1009" s="187"/>
    </row>
    <row r="1010" spans="2:16" ht="14" thickBot="1">
      <c r="B1010" s="452"/>
      <c r="C1010" s="442"/>
      <c r="D1010" s="442"/>
      <c r="E1010" s="442"/>
      <c r="P1010" s="187"/>
    </row>
    <row r="1011" spans="2:16">
      <c r="B1011" s="451"/>
      <c r="C1011" s="449"/>
      <c r="D1011" s="449"/>
      <c r="E1011" s="449"/>
      <c r="P1011" s="187"/>
    </row>
    <row r="1012" spans="2:16">
      <c r="B1012" s="438"/>
      <c r="C1012" s="439"/>
      <c r="D1012" s="439"/>
      <c r="E1012" s="439"/>
      <c r="P1012" s="187"/>
    </row>
    <row r="1013" spans="2:16">
      <c r="B1013" s="451" t="s">
        <v>964</v>
      </c>
      <c r="C1013" s="449">
        <v>5</v>
      </c>
      <c r="D1013" s="453">
        <v>41500</v>
      </c>
      <c r="E1013" s="453">
        <v>207500</v>
      </c>
      <c r="P1013" s="187"/>
    </row>
    <row r="1014" spans="2:16">
      <c r="B1014" s="438"/>
      <c r="C1014" s="439"/>
      <c r="D1014" s="439"/>
      <c r="E1014" s="439"/>
      <c r="P1014" s="187"/>
    </row>
    <row r="1015" spans="2:16" ht="14" thickBot="1">
      <c r="B1015" s="452"/>
      <c r="C1015" s="442"/>
      <c r="D1015" s="442"/>
      <c r="E1015" s="442"/>
      <c r="P1015" s="187"/>
    </row>
    <row r="1016" spans="2:16">
      <c r="B1016" s="451"/>
      <c r="C1016" s="449"/>
      <c r="D1016" s="449"/>
      <c r="E1016" s="449"/>
      <c r="P1016" s="187"/>
    </row>
    <row r="1017" spans="2:16">
      <c r="B1017" s="438"/>
      <c r="C1017" s="439"/>
      <c r="D1017" s="439"/>
      <c r="E1017" s="439"/>
      <c r="P1017" s="187"/>
    </row>
    <row r="1018" spans="2:16">
      <c r="B1018" s="447" t="s">
        <v>965</v>
      </c>
      <c r="C1018" s="448">
        <v>10</v>
      </c>
      <c r="D1018" s="448" t="s">
        <v>952</v>
      </c>
      <c r="E1018" s="454">
        <v>332000</v>
      </c>
      <c r="P1018" s="187"/>
    </row>
    <row r="1019" spans="2:16">
      <c r="B1019" s="438"/>
      <c r="C1019" s="439"/>
      <c r="D1019" s="439"/>
      <c r="E1019" s="439"/>
      <c r="P1019" s="187"/>
    </row>
    <row r="1020" spans="2:16" ht="14" thickBot="1">
      <c r="B1020" s="450"/>
      <c r="C1020" s="442"/>
      <c r="D1020" s="442"/>
      <c r="E1020" s="442"/>
      <c r="P1020" s="187"/>
    </row>
    <row r="1021" spans="2:16" ht="56.25" customHeight="1">
      <c r="B1021" s="960" t="s">
        <v>966</v>
      </c>
      <c r="C1021" s="961"/>
      <c r="D1021" s="961"/>
      <c r="E1021" s="962"/>
      <c r="P1021" s="187"/>
    </row>
    <row r="1022" spans="2:16">
      <c r="B1022" s="814"/>
      <c r="C1022" s="815"/>
      <c r="D1022" s="815"/>
      <c r="E1022" s="816"/>
      <c r="P1022" s="187"/>
    </row>
    <row r="1023" spans="2:16" ht="45" customHeight="1">
      <c r="B1023" s="968" t="s">
        <v>967</v>
      </c>
      <c r="C1023" s="969"/>
      <c r="D1023" s="969"/>
      <c r="E1023" s="970"/>
      <c r="P1023" s="187"/>
    </row>
    <row r="1024" spans="2:16">
      <c r="B1024" s="814"/>
      <c r="C1024" s="815"/>
      <c r="D1024" s="815"/>
      <c r="E1024" s="816"/>
      <c r="P1024" s="187"/>
    </row>
    <row r="1025" spans="2:16" ht="78.75" customHeight="1" thickBot="1">
      <c r="B1025" s="948" t="s">
        <v>968</v>
      </c>
      <c r="C1025" s="949"/>
      <c r="D1025" s="949"/>
      <c r="E1025" s="950"/>
      <c r="F1025" s="246"/>
      <c r="G1025" s="246"/>
      <c r="H1025" s="246"/>
      <c r="I1025" s="246"/>
      <c r="J1025" s="246"/>
      <c r="K1025" s="246"/>
      <c r="L1025" s="246"/>
      <c r="M1025" s="246"/>
      <c r="N1025" s="246"/>
      <c r="O1025" s="246"/>
      <c r="P1025" s="247"/>
    </row>
    <row r="1026" spans="2:16" ht="16">
      <c r="B1026" s="945"/>
      <c r="C1026" s="946"/>
      <c r="D1026" s="946"/>
      <c r="E1026" s="946"/>
      <c r="F1026" s="946"/>
      <c r="G1026" s="946"/>
      <c r="H1026" s="946"/>
      <c r="I1026" s="946"/>
      <c r="J1026" s="946"/>
      <c r="K1026" s="946"/>
      <c r="L1026" s="946"/>
      <c r="M1026" s="946"/>
      <c r="N1026" s="946"/>
      <c r="O1026" s="946"/>
      <c r="P1026" s="947"/>
    </row>
    <row r="1027" spans="2:16" ht="16">
      <c r="B1027" s="750"/>
      <c r="C1027" s="751"/>
      <c r="D1027" s="751"/>
      <c r="E1027" s="751"/>
      <c r="F1027" s="751"/>
      <c r="G1027" s="751"/>
      <c r="H1027" s="751"/>
      <c r="I1027" s="751"/>
      <c r="J1027" s="751"/>
      <c r="K1027" s="751"/>
      <c r="L1027" s="751"/>
      <c r="M1027" s="751"/>
      <c r="N1027" s="751"/>
      <c r="O1027" s="751"/>
      <c r="P1027" s="752"/>
    </row>
    <row r="1028" spans="2:16" ht="47.25" customHeight="1">
      <c r="B1028" s="750" t="s">
        <v>969</v>
      </c>
      <c r="C1028" s="751"/>
      <c r="D1028" s="751"/>
      <c r="E1028" s="751"/>
      <c r="F1028" s="751"/>
      <c r="G1028" s="751"/>
      <c r="H1028" s="751"/>
      <c r="I1028" s="751"/>
      <c r="J1028" s="751"/>
      <c r="K1028" s="751"/>
      <c r="L1028" s="751"/>
      <c r="M1028" s="751"/>
      <c r="N1028" s="751"/>
      <c r="O1028" s="751"/>
      <c r="P1028" s="752"/>
    </row>
    <row r="1029" spans="2:16" ht="126" customHeight="1" thickBot="1">
      <c r="B1029" s="747" t="s">
        <v>970</v>
      </c>
      <c r="C1029" s="748"/>
      <c r="D1029" s="748"/>
      <c r="E1029" s="748"/>
      <c r="F1029" s="748"/>
      <c r="G1029" s="748"/>
      <c r="H1029" s="748"/>
      <c r="I1029" s="748"/>
      <c r="J1029" s="748"/>
      <c r="K1029" s="748"/>
      <c r="L1029" s="748"/>
      <c r="M1029" s="748"/>
      <c r="N1029" s="748"/>
      <c r="O1029" s="748"/>
      <c r="P1029" s="749"/>
    </row>
    <row r="1030" spans="2:16" ht="16">
      <c r="B1030" s="759"/>
      <c r="C1030" s="760"/>
      <c r="D1030" s="760"/>
      <c r="E1030" s="760"/>
      <c r="F1030" s="760"/>
      <c r="G1030" s="760"/>
      <c r="H1030" s="760"/>
      <c r="I1030" s="760"/>
      <c r="J1030" s="760"/>
      <c r="K1030" s="760"/>
      <c r="L1030" s="760"/>
      <c r="M1030" s="760"/>
      <c r="N1030" s="760"/>
      <c r="O1030" s="760"/>
      <c r="P1030" s="761"/>
    </row>
    <row r="1031" spans="2:16" ht="15.75" customHeight="1">
      <c r="B1031" s="741" t="s">
        <v>971</v>
      </c>
      <c r="C1031" s="742"/>
      <c r="D1031" s="742"/>
      <c r="E1031" s="742"/>
      <c r="F1031" s="742"/>
      <c r="G1031" s="742"/>
      <c r="H1031" s="742"/>
      <c r="I1031" s="742"/>
      <c r="J1031" s="742"/>
      <c r="K1031" s="742"/>
      <c r="L1031" s="742"/>
      <c r="M1031" s="742"/>
      <c r="N1031" s="742"/>
      <c r="O1031" s="742"/>
      <c r="P1031" s="743"/>
    </row>
    <row r="1032" spans="2:16" ht="17" thickBot="1">
      <c r="B1032" s="762" t="s">
        <v>1638</v>
      </c>
      <c r="C1032" s="763"/>
      <c r="D1032" s="763"/>
      <c r="E1032" s="763"/>
      <c r="F1032" s="763"/>
      <c r="G1032" s="763"/>
      <c r="H1032" s="763"/>
      <c r="I1032" s="763"/>
      <c r="J1032" s="763"/>
      <c r="K1032" s="763"/>
      <c r="L1032" s="763"/>
      <c r="M1032" s="763"/>
      <c r="N1032" s="763"/>
      <c r="O1032" s="763"/>
      <c r="P1032" s="764"/>
    </row>
    <row r="1033" spans="2:16" ht="47.25" customHeight="1" thickBot="1">
      <c r="B1033" s="885" t="s">
        <v>972</v>
      </c>
      <c r="C1033" s="886"/>
      <c r="D1033" s="886"/>
      <c r="E1033" s="886"/>
      <c r="F1033" s="886"/>
      <c r="G1033" s="886"/>
      <c r="H1033" s="886"/>
      <c r="I1033" s="886"/>
      <c r="J1033" s="886"/>
      <c r="K1033" s="886"/>
      <c r="L1033" s="886"/>
      <c r="M1033" s="886"/>
      <c r="N1033" s="886"/>
      <c r="O1033" s="886"/>
      <c r="P1033" s="887"/>
    </row>
    <row r="1034" spans="2:16" ht="47.25" customHeight="1" thickBot="1">
      <c r="B1034" s="885" t="s">
        <v>973</v>
      </c>
      <c r="C1034" s="886"/>
      <c r="D1034" s="886"/>
      <c r="E1034" s="886"/>
      <c r="F1034" s="886"/>
      <c r="G1034" s="886"/>
      <c r="H1034" s="886"/>
      <c r="I1034" s="886"/>
      <c r="J1034" s="886"/>
      <c r="K1034" s="886"/>
      <c r="L1034" s="886"/>
      <c r="M1034" s="886"/>
      <c r="N1034" s="886"/>
      <c r="O1034" s="886"/>
      <c r="P1034" s="887"/>
    </row>
    <row r="1035" spans="2:16" ht="31.5" customHeight="1" thickBot="1">
      <c r="B1035" s="885" t="s">
        <v>974</v>
      </c>
      <c r="C1035" s="886"/>
      <c r="D1035" s="886"/>
      <c r="E1035" s="886"/>
      <c r="F1035" s="886"/>
      <c r="G1035" s="886"/>
      <c r="H1035" s="886"/>
      <c r="I1035" s="886"/>
      <c r="J1035" s="886"/>
      <c r="K1035" s="886"/>
      <c r="L1035" s="886"/>
      <c r="M1035" s="886"/>
      <c r="N1035" s="886"/>
      <c r="O1035" s="886"/>
      <c r="P1035" s="887"/>
    </row>
    <row r="1036" spans="2:16" ht="17" thickBot="1">
      <c r="B1036" s="885" t="s">
        <v>975</v>
      </c>
      <c r="C1036" s="886"/>
      <c r="D1036" s="886"/>
      <c r="E1036" s="886"/>
      <c r="F1036" s="886"/>
      <c r="G1036" s="886"/>
      <c r="H1036" s="886"/>
      <c r="I1036" s="886"/>
      <c r="J1036" s="886"/>
      <c r="K1036" s="886"/>
      <c r="L1036" s="886"/>
      <c r="M1036" s="886"/>
      <c r="N1036" s="886"/>
      <c r="O1036" s="886"/>
      <c r="P1036" s="887"/>
    </row>
    <row r="1037" spans="2:16" ht="31.5" customHeight="1">
      <c r="B1037" s="876" t="s">
        <v>976</v>
      </c>
      <c r="C1037" s="877"/>
      <c r="D1037" s="877"/>
      <c r="E1037" s="877"/>
      <c r="F1037" s="877"/>
      <c r="G1037" s="877"/>
      <c r="H1037" s="877"/>
      <c r="I1037" s="877"/>
      <c r="J1037" s="877"/>
      <c r="K1037" s="877"/>
      <c r="L1037" s="877"/>
      <c r="M1037" s="877"/>
      <c r="N1037" s="877"/>
      <c r="O1037" s="877"/>
      <c r="P1037" s="878"/>
    </row>
    <row r="1038" spans="2:16" ht="47.25" customHeight="1">
      <c r="B1038" s="753" t="s">
        <v>977</v>
      </c>
      <c r="C1038" s="754"/>
      <c r="D1038" s="754"/>
      <c r="E1038" s="754"/>
      <c r="F1038" s="754"/>
      <c r="G1038" s="754"/>
      <c r="H1038" s="754"/>
      <c r="I1038" s="754"/>
      <c r="J1038" s="754"/>
      <c r="K1038" s="754"/>
      <c r="L1038" s="754"/>
      <c r="M1038" s="754"/>
      <c r="N1038" s="754"/>
      <c r="O1038" s="754"/>
      <c r="P1038" s="755"/>
    </row>
    <row r="1039" spans="2:16" ht="63" customHeight="1" thickBot="1">
      <c r="B1039" s="888" t="s">
        <v>978</v>
      </c>
      <c r="C1039" s="889"/>
      <c r="D1039" s="889"/>
      <c r="E1039" s="889"/>
      <c r="F1039" s="889"/>
      <c r="G1039" s="889"/>
      <c r="H1039" s="889"/>
      <c r="I1039" s="889"/>
      <c r="J1039" s="889"/>
      <c r="K1039" s="889"/>
      <c r="L1039" s="889"/>
      <c r="M1039" s="889"/>
      <c r="N1039" s="889"/>
      <c r="O1039" s="889"/>
      <c r="P1039" s="890"/>
    </row>
    <row r="1040" spans="2:16" ht="63" customHeight="1">
      <c r="B1040" s="879" t="s">
        <v>979</v>
      </c>
      <c r="C1040" s="880"/>
      <c r="D1040" s="880"/>
      <c r="E1040" s="880"/>
      <c r="F1040" s="880"/>
      <c r="G1040" s="880"/>
      <c r="H1040" s="880"/>
      <c r="I1040" s="880"/>
      <c r="J1040" s="880"/>
      <c r="K1040" s="880"/>
      <c r="L1040" s="880"/>
      <c r="M1040" s="880"/>
      <c r="N1040" s="880"/>
      <c r="O1040" s="880"/>
      <c r="P1040" s="881"/>
    </row>
    <row r="1041" spans="2:16" ht="47.25" customHeight="1">
      <c r="B1041" s="753" t="s">
        <v>980</v>
      </c>
      <c r="C1041" s="754"/>
      <c r="D1041" s="754"/>
      <c r="E1041" s="754"/>
      <c r="F1041" s="754"/>
      <c r="G1041" s="754"/>
      <c r="H1041" s="754"/>
      <c r="I1041" s="754"/>
      <c r="J1041" s="754"/>
      <c r="K1041" s="754"/>
      <c r="L1041" s="754"/>
      <c r="M1041" s="754"/>
      <c r="N1041" s="754"/>
      <c r="O1041" s="754"/>
      <c r="P1041" s="755"/>
    </row>
    <row r="1042" spans="2:16" ht="63" customHeight="1">
      <c r="B1042" s="753" t="s">
        <v>981</v>
      </c>
      <c r="C1042" s="754"/>
      <c r="D1042" s="754"/>
      <c r="E1042" s="754"/>
      <c r="F1042" s="754"/>
      <c r="G1042" s="754"/>
      <c r="H1042" s="754"/>
      <c r="I1042" s="754"/>
      <c r="J1042" s="754"/>
      <c r="K1042" s="754"/>
      <c r="L1042" s="754"/>
      <c r="M1042" s="754"/>
      <c r="N1042" s="754"/>
      <c r="O1042" s="754"/>
      <c r="P1042" s="755"/>
    </row>
    <row r="1043" spans="2:16" ht="16">
      <c r="B1043" s="753"/>
      <c r="C1043" s="754"/>
      <c r="D1043" s="754"/>
      <c r="E1043" s="754"/>
      <c r="F1043" s="754"/>
      <c r="G1043" s="754"/>
      <c r="H1043" s="754"/>
      <c r="I1043" s="754"/>
      <c r="J1043" s="754"/>
      <c r="K1043" s="754"/>
      <c r="L1043" s="754"/>
      <c r="M1043" s="754"/>
      <c r="N1043" s="754"/>
      <c r="O1043" s="754"/>
      <c r="P1043" s="755"/>
    </row>
    <row r="1044" spans="2:16" ht="16">
      <c r="B1044" s="753"/>
      <c r="C1044" s="754"/>
      <c r="D1044" s="754"/>
      <c r="E1044" s="754"/>
      <c r="F1044" s="754"/>
      <c r="G1044" s="754"/>
      <c r="H1044" s="754"/>
      <c r="I1044" s="754"/>
      <c r="J1044" s="754"/>
      <c r="K1044" s="754"/>
      <c r="L1044" s="754"/>
      <c r="M1044" s="754"/>
      <c r="N1044" s="754"/>
      <c r="O1044" s="754"/>
      <c r="P1044" s="755"/>
    </row>
    <row r="1045" spans="2:16" ht="16">
      <c r="B1045" s="753"/>
      <c r="C1045" s="754"/>
      <c r="D1045" s="754"/>
      <c r="E1045" s="754"/>
      <c r="F1045" s="754"/>
      <c r="G1045" s="754"/>
      <c r="H1045" s="754"/>
      <c r="I1045" s="754"/>
      <c r="J1045" s="754"/>
      <c r="K1045" s="754"/>
      <c r="L1045" s="754"/>
      <c r="M1045" s="754"/>
      <c r="N1045" s="754"/>
      <c r="O1045" s="754"/>
      <c r="P1045" s="755"/>
    </row>
    <row r="1046" spans="2:16" ht="16">
      <c r="B1046" s="753"/>
      <c r="C1046" s="754"/>
      <c r="D1046" s="754"/>
      <c r="E1046" s="754"/>
      <c r="F1046" s="754"/>
      <c r="G1046" s="754"/>
      <c r="H1046" s="754"/>
      <c r="I1046" s="754"/>
      <c r="J1046" s="754"/>
      <c r="K1046" s="754"/>
      <c r="L1046" s="754"/>
      <c r="M1046" s="754"/>
      <c r="N1046" s="754"/>
      <c r="O1046" s="754"/>
      <c r="P1046" s="755"/>
    </row>
    <row r="1047" spans="2:16" ht="17" thickBot="1">
      <c r="B1047" s="753" t="s">
        <v>982</v>
      </c>
      <c r="C1047" s="754"/>
      <c r="D1047" s="754"/>
      <c r="E1047" s="754"/>
      <c r="F1047" s="754"/>
      <c r="G1047" s="754"/>
      <c r="H1047" s="754"/>
      <c r="I1047" s="754"/>
      <c r="J1047" s="754"/>
      <c r="K1047" s="754"/>
      <c r="L1047" s="754"/>
      <c r="M1047" s="754"/>
      <c r="N1047" s="754"/>
      <c r="O1047" s="754"/>
      <c r="P1047" s="755"/>
    </row>
    <row r="1048" spans="2:16" ht="31.5" customHeight="1">
      <c r="B1048" s="932" t="s">
        <v>983</v>
      </c>
      <c r="C1048" s="759" t="s">
        <v>984</v>
      </c>
      <c r="D1048" s="760"/>
      <c r="E1048" s="761"/>
      <c r="P1048" s="187"/>
    </row>
    <row r="1049" spans="2:16" ht="31.5" customHeight="1">
      <c r="B1049" s="933"/>
      <c r="C1049" s="775" t="s">
        <v>985</v>
      </c>
      <c r="D1049" s="935"/>
      <c r="E1049" s="777"/>
      <c r="P1049" s="187"/>
    </row>
    <row r="1050" spans="2:16" ht="51" customHeight="1" thickBot="1">
      <c r="B1050" s="933"/>
      <c r="C1050" s="936" t="s">
        <v>986</v>
      </c>
      <c r="D1050" s="937"/>
      <c r="E1050" s="938"/>
      <c r="P1050" s="187"/>
    </row>
    <row r="1051" spans="2:16" ht="63.75" customHeight="1" thickBot="1">
      <c r="B1051" s="933"/>
      <c r="C1051" s="918" t="s">
        <v>987</v>
      </c>
      <c r="D1051" s="919"/>
      <c r="E1051" s="920"/>
      <c r="P1051" s="187"/>
    </row>
    <row r="1052" spans="2:16" ht="101.25" customHeight="1">
      <c r="B1052" s="933"/>
      <c r="C1052" s="455" t="s">
        <v>988</v>
      </c>
      <c r="D1052" s="921" t="s">
        <v>990</v>
      </c>
      <c r="E1052" s="921" t="s">
        <v>991</v>
      </c>
      <c r="P1052" s="187"/>
    </row>
    <row r="1053" spans="2:16" ht="15" thickBot="1">
      <c r="B1053" s="934"/>
      <c r="C1053" s="456" t="s">
        <v>989</v>
      </c>
      <c r="D1053" s="922"/>
      <c r="E1053" s="922"/>
      <c r="P1053" s="187"/>
    </row>
    <row r="1054" spans="2:16" ht="17" thickBot="1">
      <c r="B1054" s="457">
        <v>2019</v>
      </c>
      <c r="C1054" s="458">
        <v>310</v>
      </c>
      <c r="D1054" s="458">
        <v>250</v>
      </c>
      <c r="E1054" s="458">
        <v>210</v>
      </c>
      <c r="P1054" s="187"/>
    </row>
    <row r="1055" spans="2:16" ht="17" thickBot="1">
      <c r="B1055" s="457">
        <v>2020</v>
      </c>
      <c r="C1055" s="458">
        <v>500</v>
      </c>
      <c r="D1055" s="458">
        <v>250</v>
      </c>
      <c r="E1055" s="458">
        <v>210</v>
      </c>
      <c r="P1055" s="187"/>
    </row>
    <row r="1056" spans="2:16" ht="18" thickBot="1">
      <c r="B1056" s="457" t="s">
        <v>531</v>
      </c>
      <c r="C1056" s="458">
        <v>500</v>
      </c>
      <c r="D1056" s="458">
        <v>250</v>
      </c>
      <c r="E1056" s="458">
        <v>210</v>
      </c>
      <c r="P1056" s="187"/>
    </row>
    <row r="1057" spans="2:16" ht="16">
      <c r="B1057" s="753"/>
      <c r="C1057" s="754"/>
      <c r="D1057" s="754"/>
      <c r="E1057" s="754"/>
      <c r="F1057" s="754"/>
      <c r="G1057" s="754"/>
      <c r="H1057" s="754"/>
      <c r="I1057" s="754"/>
      <c r="J1057" s="754"/>
      <c r="K1057" s="754"/>
      <c r="L1057" s="754"/>
      <c r="M1057" s="754"/>
      <c r="N1057" s="754"/>
      <c r="O1057" s="754"/>
      <c r="P1057" s="755"/>
    </row>
    <row r="1058" spans="2:16" ht="17" thickBot="1">
      <c r="B1058" s="753" t="s">
        <v>992</v>
      </c>
      <c r="C1058" s="754"/>
      <c r="D1058" s="754"/>
      <c r="E1058" s="754"/>
      <c r="F1058" s="754"/>
      <c r="G1058" s="754"/>
      <c r="H1058" s="754"/>
      <c r="I1058" s="754"/>
      <c r="J1058" s="754"/>
      <c r="K1058" s="754"/>
      <c r="L1058" s="754"/>
      <c r="M1058" s="754"/>
      <c r="N1058" s="754"/>
      <c r="O1058" s="754"/>
      <c r="P1058" s="755"/>
    </row>
    <row r="1059" spans="2:16" ht="38.25" customHeight="1">
      <c r="B1059" s="963" t="s">
        <v>983</v>
      </c>
      <c r="C1059" s="771" t="s">
        <v>993</v>
      </c>
      <c r="D1059" s="772"/>
      <c r="P1059" s="187"/>
    </row>
    <row r="1060" spans="2:16" ht="25.5" customHeight="1">
      <c r="B1060" s="964"/>
      <c r="C1060" s="966" t="s">
        <v>994</v>
      </c>
      <c r="D1060" s="967"/>
      <c r="P1060" s="187"/>
    </row>
    <row r="1061" spans="2:16" ht="51" customHeight="1">
      <c r="B1061" s="964"/>
      <c r="C1061" s="966" t="s">
        <v>995</v>
      </c>
      <c r="D1061" s="967"/>
      <c r="P1061" s="187"/>
    </row>
    <row r="1062" spans="2:16" ht="63.75" customHeight="1" thickBot="1">
      <c r="B1062" s="964"/>
      <c r="C1062" s="936" t="s">
        <v>986</v>
      </c>
      <c r="D1062" s="938"/>
      <c r="P1062" s="187"/>
    </row>
    <row r="1063" spans="2:16" ht="76.5" customHeight="1" thickBot="1">
      <c r="B1063" s="964"/>
      <c r="C1063" s="918" t="s">
        <v>996</v>
      </c>
      <c r="D1063" s="920"/>
      <c r="P1063" s="187"/>
    </row>
    <row r="1064" spans="2:16" ht="14">
      <c r="B1064" s="964"/>
      <c r="C1064" s="455" t="s">
        <v>988</v>
      </c>
      <c r="D1064" s="455" t="s">
        <v>998</v>
      </c>
      <c r="P1064" s="187"/>
    </row>
    <row r="1065" spans="2:16" ht="15" thickBot="1">
      <c r="B1065" s="965"/>
      <c r="C1065" s="456" t="s">
        <v>997</v>
      </c>
      <c r="D1065" s="456" t="s">
        <v>999</v>
      </c>
      <c r="P1065" s="187"/>
    </row>
    <row r="1066" spans="2:16" ht="14" thickBot="1">
      <c r="B1066" s="300">
        <v>2019</v>
      </c>
      <c r="C1066" s="458">
        <v>235</v>
      </c>
      <c r="D1066" s="458">
        <v>285</v>
      </c>
      <c r="P1066" s="187"/>
    </row>
    <row r="1067" spans="2:16" ht="14" thickBot="1">
      <c r="B1067" s="300">
        <v>2020</v>
      </c>
      <c r="C1067" s="458">
        <v>348</v>
      </c>
      <c r="D1067" s="458">
        <v>285</v>
      </c>
      <c r="P1067" s="187"/>
    </row>
    <row r="1068" spans="2:16" ht="15" thickBot="1">
      <c r="B1068" s="300" t="s">
        <v>531</v>
      </c>
      <c r="C1068" s="458">
        <v>348</v>
      </c>
      <c r="D1068" s="458">
        <v>285</v>
      </c>
      <c r="P1068" s="187"/>
    </row>
    <row r="1069" spans="2:16" ht="16">
      <c r="B1069" s="753"/>
      <c r="C1069" s="754"/>
      <c r="D1069" s="754"/>
      <c r="E1069" s="754"/>
      <c r="F1069" s="754"/>
      <c r="G1069" s="754"/>
      <c r="H1069" s="754"/>
      <c r="I1069" s="754"/>
      <c r="J1069" s="754"/>
      <c r="K1069" s="754"/>
      <c r="L1069" s="754"/>
      <c r="M1069" s="754"/>
      <c r="N1069" s="754"/>
      <c r="O1069" s="754"/>
      <c r="P1069" s="755"/>
    </row>
    <row r="1070" spans="2:16" ht="126" customHeight="1">
      <c r="B1070" s="753" t="s">
        <v>1000</v>
      </c>
      <c r="C1070" s="754"/>
      <c r="D1070" s="754"/>
      <c r="E1070" s="754"/>
      <c r="F1070" s="754"/>
      <c r="G1070" s="754"/>
      <c r="H1070" s="754"/>
      <c r="I1070" s="754"/>
      <c r="J1070" s="754"/>
      <c r="K1070" s="754"/>
      <c r="L1070" s="754"/>
      <c r="M1070" s="754"/>
      <c r="N1070" s="754"/>
      <c r="O1070" s="754"/>
      <c r="P1070" s="755"/>
    </row>
    <row r="1071" spans="2:16" ht="15.75" customHeight="1">
      <c r="B1071" s="753" t="s">
        <v>1001</v>
      </c>
      <c r="C1071" s="754"/>
      <c r="D1071" s="754"/>
      <c r="E1071" s="754"/>
      <c r="F1071" s="754"/>
      <c r="G1071" s="754"/>
      <c r="H1071" s="754"/>
      <c r="I1071" s="754"/>
      <c r="J1071" s="754"/>
      <c r="K1071" s="754"/>
      <c r="L1071" s="754"/>
      <c r="M1071" s="754"/>
      <c r="N1071" s="754"/>
      <c r="O1071" s="754"/>
      <c r="P1071" s="755"/>
    </row>
    <row r="1072" spans="2:16" ht="17" thickBot="1">
      <c r="B1072" s="753"/>
      <c r="C1072" s="754"/>
      <c r="D1072" s="754"/>
      <c r="E1072" s="754"/>
      <c r="F1072" s="754"/>
      <c r="G1072" s="754"/>
      <c r="H1072" s="754"/>
      <c r="I1072" s="754"/>
      <c r="J1072" s="754"/>
      <c r="K1072" s="754"/>
      <c r="L1072" s="754"/>
      <c r="M1072" s="754"/>
      <c r="N1072" s="754"/>
      <c r="O1072" s="754"/>
      <c r="P1072" s="755"/>
    </row>
    <row r="1073" spans="2:16" ht="16" thickBot="1">
      <c r="B1073" s="197"/>
      <c r="C1073" s="198">
        <v>2019</v>
      </c>
      <c r="D1073" s="198">
        <v>2020</v>
      </c>
      <c r="E1073" s="198" t="s">
        <v>372</v>
      </c>
      <c r="P1073" s="187"/>
    </row>
    <row r="1074" spans="2:16" ht="16" thickBot="1">
      <c r="B1074" s="199" t="s">
        <v>1002</v>
      </c>
      <c r="C1074" s="200">
        <v>310</v>
      </c>
      <c r="D1074" s="200">
        <v>500</v>
      </c>
      <c r="E1074" s="200">
        <v>500</v>
      </c>
      <c r="P1074" s="187"/>
    </row>
    <row r="1075" spans="2:16" ht="16" thickBot="1">
      <c r="B1075" s="199" t="s">
        <v>1003</v>
      </c>
      <c r="C1075" s="200">
        <v>140</v>
      </c>
      <c r="D1075" s="200"/>
      <c r="E1075" s="200"/>
      <c r="P1075" s="187"/>
    </row>
    <row r="1076" spans="2:16" ht="16">
      <c r="B1076" s="753"/>
      <c r="C1076" s="754"/>
      <c r="D1076" s="754"/>
      <c r="E1076" s="754"/>
      <c r="F1076" s="754"/>
      <c r="G1076" s="754"/>
      <c r="H1076" s="754"/>
      <c r="I1076" s="754"/>
      <c r="J1076" s="754"/>
      <c r="K1076" s="754"/>
      <c r="L1076" s="754"/>
      <c r="M1076" s="754"/>
      <c r="N1076" s="754"/>
      <c r="O1076" s="754"/>
      <c r="P1076" s="755"/>
    </row>
    <row r="1077" spans="2:16" ht="15.75" customHeight="1">
      <c r="B1077" s="796" t="s">
        <v>1004</v>
      </c>
      <c r="C1077" s="797"/>
      <c r="D1077" s="797"/>
      <c r="E1077" s="797"/>
      <c r="F1077" s="797"/>
      <c r="G1077" s="797"/>
      <c r="H1077" s="797"/>
      <c r="I1077" s="797"/>
      <c r="J1077" s="797"/>
      <c r="K1077" s="797"/>
      <c r="L1077" s="797"/>
      <c r="M1077" s="797"/>
      <c r="N1077" s="797"/>
      <c r="O1077" s="797"/>
      <c r="P1077" s="798"/>
    </row>
    <row r="1078" spans="2:16" ht="31.5" customHeight="1" thickBot="1">
      <c r="B1078" s="753" t="s">
        <v>1005</v>
      </c>
      <c r="C1078" s="754"/>
      <c r="D1078" s="754"/>
      <c r="E1078" s="754"/>
      <c r="F1078" s="754"/>
      <c r="G1078" s="754"/>
      <c r="H1078" s="754"/>
      <c r="I1078" s="754"/>
      <c r="J1078" s="754"/>
      <c r="K1078" s="754"/>
      <c r="L1078" s="754"/>
      <c r="M1078" s="754"/>
      <c r="N1078" s="754"/>
      <c r="O1078" s="754"/>
      <c r="P1078" s="755"/>
    </row>
    <row r="1079" spans="2:16" ht="57" thickBot="1">
      <c r="B1079" s="459" t="s">
        <v>1006</v>
      </c>
      <c r="C1079" s="460" t="s">
        <v>1007</v>
      </c>
      <c r="D1079" s="460" t="s">
        <v>1008</v>
      </c>
      <c r="E1079" s="460" t="s">
        <v>1009</v>
      </c>
      <c r="P1079" s="187"/>
    </row>
    <row r="1080" spans="2:16" ht="15" thickBot="1">
      <c r="B1080" s="461" t="s">
        <v>1010</v>
      </c>
      <c r="C1080" s="462">
        <v>981145</v>
      </c>
      <c r="D1080" s="260">
        <v>16</v>
      </c>
      <c r="E1080" s="260">
        <v>250</v>
      </c>
      <c r="P1080" s="187"/>
    </row>
    <row r="1081" spans="2:16" ht="15" thickBot="1">
      <c r="B1081" s="461" t="s">
        <v>1011</v>
      </c>
      <c r="C1081" s="462">
        <v>1050114</v>
      </c>
      <c r="D1081" s="260">
        <v>17.14</v>
      </c>
      <c r="E1081" s="260">
        <v>285</v>
      </c>
      <c r="F1081" s="246"/>
      <c r="G1081" s="246"/>
      <c r="H1081" s="246"/>
      <c r="I1081" s="246"/>
      <c r="J1081" s="246"/>
      <c r="K1081" s="246"/>
      <c r="L1081" s="246"/>
      <c r="M1081" s="246"/>
      <c r="N1081" s="246"/>
      <c r="O1081" s="246"/>
      <c r="P1081" s="247"/>
    </row>
    <row r="1082" spans="2:16" ht="16">
      <c r="B1082" s="876"/>
      <c r="C1082" s="877"/>
      <c r="D1082" s="877"/>
      <c r="E1082" s="877"/>
      <c r="F1082" s="877"/>
      <c r="G1082" s="877"/>
      <c r="H1082" s="877"/>
      <c r="I1082" s="877"/>
      <c r="J1082" s="877"/>
      <c r="K1082" s="877"/>
      <c r="L1082" s="877"/>
      <c r="M1082" s="877"/>
      <c r="N1082" s="877"/>
      <c r="O1082" s="877"/>
      <c r="P1082" s="878"/>
    </row>
    <row r="1083" spans="2:16" ht="141.75" customHeight="1" thickBot="1">
      <c r="B1083" s="903" t="s">
        <v>1012</v>
      </c>
      <c r="C1083" s="904"/>
      <c r="D1083" s="904"/>
      <c r="E1083" s="904"/>
      <c r="F1083" s="904"/>
      <c r="G1083" s="904"/>
      <c r="H1083" s="904"/>
      <c r="I1083" s="904"/>
      <c r="J1083" s="904"/>
      <c r="K1083" s="904"/>
      <c r="L1083" s="904"/>
      <c r="M1083" s="904"/>
      <c r="N1083" s="904"/>
      <c r="O1083" s="904"/>
      <c r="P1083" s="905"/>
    </row>
    <row r="1084" spans="2:16" ht="31.5" customHeight="1" thickBot="1">
      <c r="B1084" s="885" t="s">
        <v>1013</v>
      </c>
      <c r="C1084" s="886"/>
      <c r="D1084" s="886"/>
      <c r="E1084" s="886"/>
      <c r="F1084" s="886"/>
      <c r="G1084" s="886"/>
      <c r="H1084" s="886"/>
      <c r="I1084" s="886"/>
      <c r="J1084" s="886"/>
      <c r="K1084" s="886"/>
      <c r="L1084" s="886"/>
      <c r="M1084" s="886"/>
      <c r="N1084" s="886"/>
      <c r="O1084" s="886"/>
      <c r="P1084" s="887"/>
    </row>
    <row r="1085" spans="2:16" ht="16">
      <c r="B1085" s="759"/>
      <c r="C1085" s="760"/>
      <c r="D1085" s="760"/>
      <c r="E1085" s="760"/>
      <c r="F1085" s="760"/>
      <c r="G1085" s="760"/>
      <c r="H1085" s="760"/>
      <c r="I1085" s="760"/>
      <c r="J1085" s="760"/>
      <c r="K1085" s="760"/>
      <c r="L1085" s="760"/>
      <c r="M1085" s="760"/>
      <c r="N1085" s="760"/>
      <c r="O1085" s="760"/>
      <c r="P1085" s="761"/>
    </row>
    <row r="1086" spans="2:16" ht="15.75" customHeight="1">
      <c r="B1086" s="741" t="s">
        <v>1014</v>
      </c>
      <c r="C1086" s="742"/>
      <c r="D1086" s="742"/>
      <c r="E1086" s="742"/>
      <c r="F1086" s="742"/>
      <c r="G1086" s="742"/>
      <c r="H1086" s="742"/>
      <c r="I1086" s="742"/>
      <c r="J1086" s="742"/>
      <c r="K1086" s="742"/>
      <c r="L1086" s="742"/>
      <c r="M1086" s="742"/>
      <c r="N1086" s="742"/>
      <c r="O1086" s="742"/>
      <c r="P1086" s="743"/>
    </row>
    <row r="1087" spans="2:16" ht="17" thickBot="1">
      <c r="B1087" s="762" t="s">
        <v>1015</v>
      </c>
      <c r="C1087" s="763"/>
      <c r="D1087" s="763"/>
      <c r="E1087" s="763"/>
      <c r="F1087" s="763"/>
      <c r="G1087" s="763"/>
      <c r="H1087" s="763"/>
      <c r="I1087" s="763"/>
      <c r="J1087" s="763"/>
      <c r="K1087" s="763"/>
      <c r="L1087" s="763"/>
      <c r="M1087" s="763"/>
      <c r="N1087" s="763"/>
      <c r="O1087" s="763"/>
      <c r="P1087" s="764"/>
    </row>
    <row r="1088" spans="2:16" ht="94.5" customHeight="1" thickBot="1">
      <c r="B1088" s="855" t="s">
        <v>1016</v>
      </c>
      <c r="C1088" s="856"/>
      <c r="D1088" s="856"/>
      <c r="E1088" s="856"/>
      <c r="F1088" s="856"/>
      <c r="G1088" s="856"/>
      <c r="H1088" s="856"/>
      <c r="I1088" s="856"/>
      <c r="J1088" s="856"/>
      <c r="K1088" s="856"/>
      <c r="L1088" s="856"/>
      <c r="M1088" s="856"/>
      <c r="N1088" s="856"/>
      <c r="O1088" s="856"/>
      <c r="P1088" s="857"/>
    </row>
    <row r="1089" spans="2:16" ht="14" thickBot="1">
      <c r="B1089" s="926" t="s">
        <v>1017</v>
      </c>
      <c r="C1089" s="927"/>
      <c r="D1089" s="927"/>
      <c r="E1089" s="927"/>
      <c r="F1089" s="927"/>
      <c r="G1089" s="928"/>
      <c r="P1089" s="187"/>
    </row>
    <row r="1090" spans="2:16" ht="27" thickBot="1">
      <c r="B1090" s="463" t="s">
        <v>700</v>
      </c>
      <c r="C1090" s="464" t="s">
        <v>1018</v>
      </c>
      <c r="D1090" s="464" t="s">
        <v>1019</v>
      </c>
      <c r="E1090" s="464" t="s">
        <v>1020</v>
      </c>
      <c r="F1090" s="464" t="s">
        <v>1021</v>
      </c>
      <c r="G1090" s="464" t="s">
        <v>1022</v>
      </c>
      <c r="P1090" s="187"/>
    </row>
    <row r="1091" spans="2:16" ht="14" thickBot="1">
      <c r="B1091" s="463" t="s">
        <v>1023</v>
      </c>
      <c r="C1091" s="465"/>
      <c r="D1091" s="465"/>
      <c r="E1091" s="465"/>
      <c r="F1091" s="465"/>
      <c r="G1091" s="465"/>
      <c r="P1091" s="187"/>
    </row>
    <row r="1092" spans="2:16" ht="14" thickBot="1">
      <c r="B1092" s="466" t="s">
        <v>1024</v>
      </c>
      <c r="C1092" s="465">
        <v>300</v>
      </c>
      <c r="D1092" s="467">
        <v>40655</v>
      </c>
      <c r="E1092" s="467">
        <v>6098250</v>
      </c>
      <c r="F1092" s="467">
        <v>12196500</v>
      </c>
      <c r="G1092" s="467">
        <v>12196500</v>
      </c>
      <c r="P1092" s="187"/>
    </row>
    <row r="1093" spans="2:16" ht="14" thickBot="1">
      <c r="B1093" s="466" t="s">
        <v>1024</v>
      </c>
      <c r="C1093" s="465">
        <v>300</v>
      </c>
      <c r="D1093" s="467">
        <v>40655</v>
      </c>
      <c r="E1093" s="465"/>
      <c r="F1093" s="467">
        <v>12196500</v>
      </c>
      <c r="G1093" s="467">
        <v>12196500</v>
      </c>
      <c r="P1093" s="187"/>
    </row>
    <row r="1094" spans="2:16" ht="14" thickBot="1">
      <c r="B1094" s="466" t="s">
        <v>1024</v>
      </c>
      <c r="C1094" s="465">
        <v>400</v>
      </c>
      <c r="D1094" s="467">
        <v>40655</v>
      </c>
      <c r="E1094" s="465"/>
      <c r="F1094" s="465"/>
      <c r="G1094" s="467">
        <v>16262000</v>
      </c>
      <c r="P1094" s="187"/>
    </row>
    <row r="1095" spans="2:16" ht="14" thickBot="1">
      <c r="B1095" s="463" t="s">
        <v>1025</v>
      </c>
      <c r="C1095" s="465">
        <v>1000</v>
      </c>
      <c r="D1095" s="465" t="s">
        <v>791</v>
      </c>
      <c r="E1095" s="467">
        <v>6098250</v>
      </c>
      <c r="F1095" s="467">
        <v>24393000</v>
      </c>
      <c r="G1095" s="467">
        <v>40655000</v>
      </c>
      <c r="H1095" s="246"/>
      <c r="I1095" s="246"/>
      <c r="J1095" s="246"/>
      <c r="K1095" s="246"/>
      <c r="L1095" s="246"/>
      <c r="M1095" s="246"/>
      <c r="N1095" s="246"/>
      <c r="O1095" s="246"/>
      <c r="P1095" s="247"/>
    </row>
    <row r="1096" spans="2:16" ht="63" customHeight="1">
      <c r="B1096" s="879" t="s">
        <v>1026</v>
      </c>
      <c r="C1096" s="880"/>
      <c r="D1096" s="880"/>
      <c r="E1096" s="880"/>
      <c r="F1096" s="880"/>
      <c r="G1096" s="880"/>
      <c r="H1096" s="880"/>
      <c r="I1096" s="880"/>
      <c r="J1096" s="880"/>
      <c r="K1096" s="880"/>
      <c r="L1096" s="880"/>
      <c r="M1096" s="880"/>
      <c r="N1096" s="880"/>
      <c r="O1096" s="880"/>
      <c r="P1096" s="881"/>
    </row>
    <row r="1097" spans="2:16" ht="78.75" customHeight="1">
      <c r="B1097" s="753" t="s">
        <v>1027</v>
      </c>
      <c r="C1097" s="754"/>
      <c r="D1097" s="754"/>
      <c r="E1097" s="754"/>
      <c r="F1097" s="754"/>
      <c r="G1097" s="754"/>
      <c r="H1097" s="754"/>
      <c r="I1097" s="754"/>
      <c r="J1097" s="754"/>
      <c r="K1097" s="754"/>
      <c r="L1097" s="754"/>
      <c r="M1097" s="754"/>
      <c r="N1097" s="754"/>
      <c r="O1097" s="754"/>
      <c r="P1097" s="755"/>
    </row>
    <row r="1098" spans="2:16" ht="63" customHeight="1" thickBot="1">
      <c r="B1098" s="787" t="s">
        <v>1028</v>
      </c>
      <c r="C1098" s="788"/>
      <c r="D1098" s="788"/>
      <c r="E1098" s="788"/>
      <c r="F1098" s="788"/>
      <c r="G1098" s="788"/>
      <c r="H1098" s="788"/>
      <c r="I1098" s="788"/>
      <c r="J1098" s="788"/>
      <c r="K1098" s="788"/>
      <c r="L1098" s="788"/>
      <c r="M1098" s="788"/>
      <c r="N1098" s="788"/>
      <c r="O1098" s="788"/>
      <c r="P1098" s="789"/>
    </row>
    <row r="1099" spans="2:16" ht="47.25" customHeight="1" thickBot="1">
      <c r="B1099" s="885" t="s">
        <v>1029</v>
      </c>
      <c r="C1099" s="886"/>
      <c r="D1099" s="886"/>
      <c r="E1099" s="886"/>
      <c r="F1099" s="886"/>
      <c r="G1099" s="886"/>
      <c r="H1099" s="886"/>
      <c r="I1099" s="886"/>
      <c r="J1099" s="886"/>
      <c r="K1099" s="886"/>
      <c r="L1099" s="886"/>
      <c r="M1099" s="886"/>
      <c r="N1099" s="886"/>
      <c r="O1099" s="886"/>
      <c r="P1099" s="887"/>
    </row>
    <row r="1100" spans="2:16" ht="16">
      <c r="B1100" s="759"/>
      <c r="C1100" s="760"/>
      <c r="D1100" s="760"/>
      <c r="E1100" s="760"/>
      <c r="F1100" s="760"/>
      <c r="G1100" s="760"/>
      <c r="H1100" s="760"/>
      <c r="I1100" s="760"/>
      <c r="J1100" s="760"/>
      <c r="K1100" s="760"/>
      <c r="L1100" s="760"/>
      <c r="M1100" s="760"/>
      <c r="N1100" s="760"/>
      <c r="O1100" s="760"/>
      <c r="P1100" s="761"/>
    </row>
    <row r="1101" spans="2:16" ht="15.75" customHeight="1">
      <c r="B1101" s="741" t="s">
        <v>1030</v>
      </c>
      <c r="C1101" s="742"/>
      <c r="D1101" s="742"/>
      <c r="E1101" s="742"/>
      <c r="F1101" s="742"/>
      <c r="G1101" s="742"/>
      <c r="H1101" s="742"/>
      <c r="I1101" s="742"/>
      <c r="J1101" s="742"/>
      <c r="K1101" s="742"/>
      <c r="L1101" s="742"/>
      <c r="M1101" s="742"/>
      <c r="N1101" s="742"/>
      <c r="O1101" s="742"/>
      <c r="P1101" s="743"/>
    </row>
    <row r="1102" spans="2:16" ht="15.75" customHeight="1">
      <c r="B1102" s="784" t="s">
        <v>1031</v>
      </c>
      <c r="C1102" s="785"/>
      <c r="D1102" s="785"/>
      <c r="E1102" s="785"/>
      <c r="F1102" s="785"/>
      <c r="G1102" s="785"/>
      <c r="H1102" s="785"/>
      <c r="I1102" s="785"/>
      <c r="J1102" s="785"/>
      <c r="K1102" s="785"/>
      <c r="L1102" s="785"/>
      <c r="M1102" s="785"/>
      <c r="N1102" s="785"/>
      <c r="O1102" s="785"/>
      <c r="P1102" s="786"/>
    </row>
    <row r="1103" spans="2:16" ht="63" customHeight="1" thickBot="1">
      <c r="B1103" s="787" t="s">
        <v>1032</v>
      </c>
      <c r="C1103" s="788"/>
      <c r="D1103" s="788"/>
      <c r="E1103" s="788"/>
      <c r="F1103" s="788"/>
      <c r="G1103" s="788"/>
      <c r="H1103" s="788"/>
      <c r="I1103" s="788"/>
      <c r="J1103" s="788"/>
      <c r="K1103" s="788"/>
      <c r="L1103" s="788"/>
      <c r="M1103" s="788"/>
      <c r="N1103" s="788"/>
      <c r="O1103" s="788"/>
      <c r="P1103" s="789"/>
    </row>
    <row r="1104" spans="2:16" ht="14.25" customHeight="1">
      <c r="B1104" s="864" t="s">
        <v>537</v>
      </c>
      <c r="C1104" s="865"/>
      <c r="D1104" s="865"/>
      <c r="E1104" s="865"/>
      <c r="F1104" s="865"/>
      <c r="G1104" s="865"/>
      <c r="H1104" s="865"/>
      <c r="I1104" s="865"/>
      <c r="J1104" s="865"/>
      <c r="K1104" s="865"/>
      <c r="L1104" s="865"/>
      <c r="M1104" s="865"/>
      <c r="N1104" s="865"/>
      <c r="O1104" s="865"/>
      <c r="P1104" s="866"/>
    </row>
    <row r="1105" spans="2:16" ht="15" thickBot="1">
      <c r="B1105" s="923" t="s">
        <v>1033</v>
      </c>
      <c r="C1105" s="924"/>
      <c r="D1105" s="924"/>
      <c r="E1105" s="924"/>
      <c r="F1105" s="924"/>
      <c r="G1105" s="924"/>
      <c r="H1105" s="924"/>
      <c r="I1105" s="924"/>
      <c r="J1105" s="924"/>
      <c r="K1105" s="924"/>
      <c r="L1105" s="924"/>
      <c r="M1105" s="924"/>
      <c r="N1105" s="924"/>
      <c r="O1105" s="924"/>
      <c r="P1105" s="925"/>
    </row>
    <row r="1106" spans="2:16" ht="15.75" customHeight="1">
      <c r="B1106" s="781" t="s">
        <v>1034</v>
      </c>
      <c r="C1106" s="782"/>
      <c r="D1106" s="782"/>
      <c r="E1106" s="782"/>
      <c r="F1106" s="782"/>
      <c r="G1106" s="782"/>
      <c r="H1106" s="782"/>
      <c r="I1106" s="782"/>
      <c r="J1106" s="782"/>
      <c r="K1106" s="782"/>
      <c r="L1106" s="782"/>
      <c r="M1106" s="782"/>
      <c r="N1106" s="782"/>
      <c r="O1106" s="782"/>
      <c r="P1106" s="783"/>
    </row>
    <row r="1107" spans="2:16" ht="15.75" customHeight="1">
      <c r="B1107" s="784" t="s">
        <v>191</v>
      </c>
      <c r="C1107" s="785"/>
      <c r="D1107" s="785"/>
      <c r="E1107" s="785"/>
      <c r="F1107" s="785"/>
      <c r="G1107" s="785"/>
      <c r="H1107" s="785"/>
      <c r="I1107" s="785"/>
      <c r="J1107" s="785"/>
      <c r="K1107" s="785"/>
      <c r="L1107" s="785"/>
      <c r="M1107" s="785"/>
      <c r="N1107" s="785"/>
      <c r="O1107" s="785"/>
      <c r="P1107" s="786"/>
    </row>
    <row r="1108" spans="2:16" ht="47.25" customHeight="1" thickBot="1">
      <c r="B1108" s="787" t="s">
        <v>1035</v>
      </c>
      <c r="C1108" s="788"/>
      <c r="D1108" s="788"/>
      <c r="E1108" s="788"/>
      <c r="F1108" s="788"/>
      <c r="G1108" s="788"/>
      <c r="H1108" s="788"/>
      <c r="I1108" s="788"/>
      <c r="J1108" s="788"/>
      <c r="K1108" s="788"/>
      <c r="L1108" s="788"/>
      <c r="M1108" s="788"/>
      <c r="N1108" s="788"/>
      <c r="O1108" s="788"/>
      <c r="P1108" s="789"/>
    </row>
    <row r="1109" spans="2:16" ht="16">
      <c r="B1109" s="759"/>
      <c r="C1109" s="760"/>
      <c r="D1109" s="760"/>
      <c r="E1109" s="760"/>
      <c r="F1109" s="760"/>
      <c r="G1109" s="760"/>
      <c r="H1109" s="760"/>
      <c r="I1109" s="760"/>
      <c r="J1109" s="760"/>
      <c r="K1109" s="760"/>
      <c r="L1109" s="760"/>
      <c r="M1109" s="760"/>
      <c r="N1109" s="760"/>
      <c r="O1109" s="760"/>
      <c r="P1109" s="761"/>
    </row>
    <row r="1110" spans="2:16" ht="15.75" customHeight="1">
      <c r="B1110" s="741" t="s">
        <v>597</v>
      </c>
      <c r="C1110" s="742"/>
      <c r="D1110" s="742"/>
      <c r="E1110" s="742"/>
      <c r="F1110" s="742"/>
      <c r="G1110" s="742"/>
      <c r="H1110" s="742"/>
      <c r="I1110" s="742"/>
      <c r="J1110" s="742"/>
      <c r="K1110" s="742"/>
      <c r="L1110" s="742"/>
      <c r="M1110" s="742"/>
      <c r="N1110" s="742"/>
      <c r="O1110" s="742"/>
      <c r="P1110" s="743"/>
    </row>
    <row r="1111" spans="2:16" ht="15.75" customHeight="1">
      <c r="B1111" s="741" t="s">
        <v>1036</v>
      </c>
      <c r="C1111" s="742"/>
      <c r="D1111" s="742"/>
      <c r="E1111" s="742"/>
      <c r="F1111" s="742"/>
      <c r="G1111" s="742"/>
      <c r="H1111" s="742"/>
      <c r="I1111" s="742"/>
      <c r="J1111" s="742"/>
      <c r="K1111" s="742"/>
      <c r="L1111" s="742"/>
      <c r="M1111" s="742"/>
      <c r="N1111" s="742"/>
      <c r="O1111" s="742"/>
      <c r="P1111" s="743"/>
    </row>
    <row r="1112" spans="2:16" ht="17" thickBot="1">
      <c r="B1112" s="762"/>
      <c r="C1112" s="763"/>
      <c r="D1112" s="763"/>
      <c r="E1112" s="763"/>
      <c r="F1112" s="763"/>
      <c r="G1112" s="763"/>
      <c r="H1112" s="763"/>
      <c r="I1112" s="763"/>
      <c r="J1112" s="763"/>
      <c r="K1112" s="763"/>
      <c r="L1112" s="763"/>
      <c r="M1112" s="763"/>
      <c r="N1112" s="763"/>
      <c r="O1112" s="763"/>
      <c r="P1112" s="764"/>
    </row>
    <row r="1113" spans="2:16" ht="15.75" customHeight="1">
      <c r="B1113" s="759" t="s">
        <v>1037</v>
      </c>
      <c r="C1113" s="760"/>
      <c r="D1113" s="760"/>
      <c r="E1113" s="760"/>
      <c r="F1113" s="760"/>
      <c r="G1113" s="760"/>
      <c r="H1113" s="760"/>
      <c r="I1113" s="760"/>
      <c r="J1113" s="760"/>
      <c r="K1113" s="760"/>
      <c r="L1113" s="760"/>
      <c r="M1113" s="760"/>
      <c r="N1113" s="760"/>
      <c r="O1113" s="760"/>
      <c r="P1113" s="761"/>
    </row>
    <row r="1114" spans="2:16" ht="15.75" customHeight="1">
      <c r="B1114" s="741" t="s">
        <v>1038</v>
      </c>
      <c r="C1114" s="742"/>
      <c r="D1114" s="742"/>
      <c r="E1114" s="742"/>
      <c r="F1114" s="742"/>
      <c r="G1114" s="742"/>
      <c r="H1114" s="742"/>
      <c r="I1114" s="742"/>
      <c r="J1114" s="742"/>
      <c r="K1114" s="742"/>
      <c r="L1114" s="742"/>
      <c r="M1114" s="742"/>
      <c r="N1114" s="742"/>
      <c r="O1114" s="742"/>
      <c r="P1114" s="743"/>
    </row>
    <row r="1115" spans="2:16" ht="47.25" customHeight="1">
      <c r="B1115" s="753" t="s">
        <v>1039</v>
      </c>
      <c r="C1115" s="754"/>
      <c r="D1115" s="754"/>
      <c r="E1115" s="754"/>
      <c r="F1115" s="754"/>
      <c r="G1115" s="754"/>
      <c r="H1115" s="754"/>
      <c r="I1115" s="754"/>
      <c r="J1115" s="754"/>
      <c r="K1115" s="754"/>
      <c r="L1115" s="754"/>
      <c r="M1115" s="754"/>
      <c r="N1115" s="754"/>
      <c r="O1115" s="754"/>
      <c r="P1115" s="755"/>
    </row>
    <row r="1116" spans="2:16" ht="31.5" customHeight="1">
      <c r="B1116" s="753" t="s">
        <v>1040</v>
      </c>
      <c r="C1116" s="754"/>
      <c r="D1116" s="754"/>
      <c r="E1116" s="754"/>
      <c r="F1116" s="754"/>
      <c r="G1116" s="754"/>
      <c r="H1116" s="754"/>
      <c r="I1116" s="754"/>
      <c r="J1116" s="754"/>
      <c r="K1116" s="754"/>
      <c r="L1116" s="754"/>
      <c r="M1116" s="754"/>
      <c r="N1116" s="754"/>
      <c r="O1116" s="754"/>
      <c r="P1116" s="755"/>
    </row>
    <row r="1117" spans="2:16" ht="110.25" customHeight="1" thickBot="1">
      <c r="B1117" s="787" t="s">
        <v>1041</v>
      </c>
      <c r="C1117" s="788"/>
      <c r="D1117" s="788"/>
      <c r="E1117" s="788"/>
      <c r="F1117" s="788"/>
      <c r="G1117" s="788"/>
      <c r="H1117" s="788"/>
      <c r="I1117" s="788"/>
      <c r="J1117" s="788"/>
      <c r="K1117" s="788"/>
      <c r="L1117" s="788"/>
      <c r="M1117" s="788"/>
      <c r="N1117" s="788"/>
      <c r="O1117" s="788"/>
      <c r="P1117" s="789"/>
    </row>
    <row r="1118" spans="2:16" ht="126" customHeight="1" thickBot="1">
      <c r="B1118" s="882" t="s">
        <v>1042</v>
      </c>
      <c r="C1118" s="883"/>
      <c r="D1118" s="883"/>
      <c r="E1118" s="883"/>
      <c r="F1118" s="883"/>
      <c r="G1118" s="883"/>
      <c r="H1118" s="883"/>
      <c r="I1118" s="883"/>
      <c r="J1118" s="883"/>
      <c r="K1118" s="883"/>
      <c r="L1118" s="883"/>
      <c r="M1118" s="883"/>
      <c r="N1118" s="883"/>
      <c r="O1118" s="883"/>
      <c r="P1118" s="884"/>
    </row>
    <row r="1119" spans="2:16" ht="63" customHeight="1">
      <c r="B1119" s="855" t="s">
        <v>1043</v>
      </c>
      <c r="C1119" s="856"/>
      <c r="D1119" s="856"/>
      <c r="E1119" s="856"/>
      <c r="F1119" s="856"/>
      <c r="G1119" s="856"/>
      <c r="H1119" s="856"/>
      <c r="I1119" s="856"/>
      <c r="J1119" s="856"/>
      <c r="K1119" s="856"/>
      <c r="L1119" s="856"/>
      <c r="M1119" s="856"/>
      <c r="N1119" s="856"/>
      <c r="O1119" s="856"/>
      <c r="P1119" s="857"/>
    </row>
    <row r="1120" spans="2:16" ht="31.5" customHeight="1" thickBot="1">
      <c r="B1120" s="753" t="s">
        <v>1044</v>
      </c>
      <c r="C1120" s="754"/>
      <c r="D1120" s="754"/>
      <c r="E1120" s="754"/>
      <c r="F1120" s="754"/>
      <c r="G1120" s="754"/>
      <c r="H1120" s="754"/>
      <c r="I1120" s="754"/>
      <c r="J1120" s="754"/>
      <c r="K1120" s="754"/>
      <c r="L1120" s="754"/>
      <c r="M1120" s="754"/>
      <c r="N1120" s="754"/>
      <c r="O1120" s="754"/>
      <c r="P1120" s="755"/>
    </row>
    <row r="1121" spans="2:16" ht="18" thickBot="1">
      <c r="B1121" s="468" t="s">
        <v>700</v>
      </c>
      <c r="C1121" s="469" t="s">
        <v>1045</v>
      </c>
      <c r="D1121" s="469" t="s">
        <v>1046</v>
      </c>
      <c r="E1121" s="469" t="s">
        <v>69</v>
      </c>
      <c r="P1121" s="187"/>
    </row>
    <row r="1122" spans="2:16" ht="18" thickBot="1">
      <c r="B1122" s="470" t="s">
        <v>1047</v>
      </c>
      <c r="C1122" s="471">
        <v>50</v>
      </c>
      <c r="D1122" s="472">
        <v>83000</v>
      </c>
      <c r="E1122" s="472">
        <v>4150000</v>
      </c>
      <c r="P1122" s="187"/>
    </row>
    <row r="1123" spans="2:16" ht="18" thickBot="1">
      <c r="B1123" s="470" t="s">
        <v>1048</v>
      </c>
      <c r="C1123" s="471">
        <v>5</v>
      </c>
      <c r="D1123" s="472">
        <v>68000</v>
      </c>
      <c r="E1123" s="472">
        <v>340000</v>
      </c>
      <c r="P1123" s="187"/>
    </row>
    <row r="1124" spans="2:16" ht="18" thickBot="1">
      <c r="B1124" s="473" t="s">
        <v>69</v>
      </c>
      <c r="C1124" s="474">
        <v>55</v>
      </c>
      <c r="D1124" s="474"/>
      <c r="E1124" s="475">
        <v>4490000</v>
      </c>
      <c r="F1124" s="246"/>
      <c r="G1124" s="246"/>
      <c r="H1124" s="246"/>
      <c r="I1124" s="246"/>
      <c r="J1124" s="246"/>
      <c r="K1124" s="246"/>
      <c r="L1124" s="246"/>
      <c r="M1124" s="246"/>
      <c r="N1124" s="246"/>
      <c r="O1124" s="246"/>
      <c r="P1124" s="247"/>
    </row>
    <row r="1125" spans="2:16" ht="63" customHeight="1" thickBot="1">
      <c r="B1125" s="861" t="s">
        <v>1049</v>
      </c>
      <c r="C1125" s="862"/>
      <c r="D1125" s="862"/>
      <c r="E1125" s="862"/>
      <c r="F1125" s="862"/>
      <c r="G1125" s="862"/>
      <c r="H1125" s="862"/>
      <c r="I1125" s="862"/>
      <c r="J1125" s="862"/>
      <c r="K1125" s="862"/>
      <c r="L1125" s="862"/>
      <c r="M1125" s="862"/>
      <c r="N1125" s="862"/>
      <c r="O1125" s="862"/>
      <c r="P1125" s="863"/>
    </row>
    <row r="1126" spans="2:16" ht="16">
      <c r="B1126" s="759"/>
      <c r="C1126" s="760"/>
      <c r="D1126" s="760"/>
      <c r="E1126" s="760"/>
      <c r="F1126" s="760"/>
      <c r="G1126" s="760"/>
      <c r="H1126" s="760"/>
      <c r="I1126" s="760"/>
      <c r="J1126" s="760"/>
      <c r="K1126" s="760"/>
      <c r="L1126" s="760"/>
      <c r="M1126" s="760"/>
      <c r="N1126" s="760"/>
      <c r="O1126" s="760"/>
      <c r="P1126" s="761"/>
    </row>
    <row r="1127" spans="2:16" ht="15.75" customHeight="1">
      <c r="B1127" s="741" t="s">
        <v>1050</v>
      </c>
      <c r="C1127" s="742"/>
      <c r="D1127" s="742"/>
      <c r="E1127" s="742"/>
      <c r="F1127" s="742"/>
      <c r="G1127" s="742"/>
      <c r="H1127" s="742"/>
      <c r="I1127" s="742"/>
      <c r="J1127" s="742"/>
      <c r="K1127" s="742"/>
      <c r="L1127" s="742"/>
      <c r="M1127" s="742"/>
      <c r="N1127" s="742"/>
      <c r="O1127" s="742"/>
      <c r="P1127" s="743"/>
    </row>
    <row r="1128" spans="2:16" ht="17" thickBot="1">
      <c r="B1128" s="762" t="s">
        <v>1051</v>
      </c>
      <c r="C1128" s="763"/>
      <c r="D1128" s="763"/>
      <c r="E1128" s="763"/>
      <c r="F1128" s="763"/>
      <c r="G1128" s="763"/>
      <c r="H1128" s="763"/>
      <c r="I1128" s="763"/>
      <c r="J1128" s="763"/>
      <c r="K1128" s="763"/>
      <c r="L1128" s="763"/>
      <c r="M1128" s="763"/>
      <c r="N1128" s="763"/>
      <c r="O1128" s="763"/>
      <c r="P1128" s="764"/>
    </row>
    <row r="1129" spans="2:16" ht="16">
      <c r="B1129" s="759"/>
      <c r="C1129" s="760"/>
      <c r="D1129" s="760"/>
      <c r="E1129" s="760"/>
      <c r="F1129" s="760"/>
      <c r="G1129" s="760"/>
      <c r="H1129" s="760"/>
      <c r="I1129" s="760"/>
      <c r="J1129" s="760"/>
      <c r="K1129" s="760"/>
      <c r="L1129" s="760"/>
      <c r="M1129" s="760"/>
      <c r="N1129" s="760"/>
      <c r="O1129" s="760"/>
      <c r="P1129" s="761"/>
    </row>
    <row r="1130" spans="2:16" ht="15.75" customHeight="1">
      <c r="B1130" s="741" t="s">
        <v>1052</v>
      </c>
      <c r="C1130" s="742"/>
      <c r="D1130" s="742"/>
      <c r="E1130" s="742"/>
      <c r="F1130" s="742"/>
      <c r="G1130" s="742"/>
      <c r="H1130" s="742"/>
      <c r="I1130" s="742"/>
      <c r="J1130" s="742"/>
      <c r="K1130" s="742"/>
      <c r="L1130" s="742"/>
      <c r="M1130" s="742"/>
      <c r="N1130" s="742"/>
      <c r="O1130" s="742"/>
      <c r="P1130" s="743"/>
    </row>
    <row r="1131" spans="2:16" ht="15.75" customHeight="1">
      <c r="B1131" s="741" t="s">
        <v>1053</v>
      </c>
      <c r="C1131" s="742"/>
      <c r="D1131" s="742"/>
      <c r="E1131" s="742"/>
      <c r="F1131" s="742"/>
      <c r="G1131" s="742"/>
      <c r="H1131" s="742"/>
      <c r="I1131" s="742"/>
      <c r="J1131" s="742"/>
      <c r="K1131" s="742"/>
      <c r="L1131" s="742"/>
      <c r="M1131" s="742"/>
      <c r="N1131" s="742"/>
      <c r="O1131" s="742"/>
      <c r="P1131" s="743"/>
    </row>
    <row r="1132" spans="2:16" ht="63" customHeight="1">
      <c r="B1132" s="750" t="s">
        <v>1054</v>
      </c>
      <c r="C1132" s="751"/>
      <c r="D1132" s="751"/>
      <c r="E1132" s="751"/>
      <c r="F1132" s="751"/>
      <c r="G1132" s="751"/>
      <c r="H1132" s="751"/>
      <c r="I1132" s="751"/>
      <c r="J1132" s="751"/>
      <c r="K1132" s="751"/>
      <c r="L1132" s="751"/>
      <c r="M1132" s="751"/>
      <c r="N1132" s="751"/>
      <c r="O1132" s="751"/>
      <c r="P1132" s="752"/>
    </row>
    <row r="1133" spans="2:16" ht="31.5" customHeight="1" thickBot="1">
      <c r="B1133" s="747" t="s">
        <v>1055</v>
      </c>
      <c r="C1133" s="748"/>
      <c r="D1133" s="748"/>
      <c r="E1133" s="748"/>
      <c r="F1133" s="748"/>
      <c r="G1133" s="748"/>
      <c r="H1133" s="748"/>
      <c r="I1133" s="748"/>
      <c r="J1133" s="748"/>
      <c r="K1133" s="748"/>
      <c r="L1133" s="748"/>
      <c r="M1133" s="748"/>
      <c r="N1133" s="748"/>
      <c r="O1133" s="748"/>
      <c r="P1133" s="749"/>
    </row>
    <row r="1134" spans="2:16" ht="16">
      <c r="B1134" s="759"/>
      <c r="C1134" s="760"/>
      <c r="D1134" s="760"/>
      <c r="E1134" s="760"/>
      <c r="F1134" s="760"/>
      <c r="G1134" s="760"/>
      <c r="H1134" s="760"/>
      <c r="I1134" s="760"/>
      <c r="J1134" s="760"/>
      <c r="K1134" s="760"/>
      <c r="L1134" s="760"/>
      <c r="M1134" s="760"/>
      <c r="N1134" s="760"/>
      <c r="O1134" s="760"/>
      <c r="P1134" s="761"/>
    </row>
    <row r="1135" spans="2:16" ht="15.75" customHeight="1">
      <c r="B1135" s="741" t="s">
        <v>1056</v>
      </c>
      <c r="C1135" s="742"/>
      <c r="D1135" s="742"/>
      <c r="E1135" s="742"/>
      <c r="F1135" s="742"/>
      <c r="G1135" s="742"/>
      <c r="H1135" s="742"/>
      <c r="I1135" s="742"/>
      <c r="J1135" s="742"/>
      <c r="K1135" s="742"/>
      <c r="L1135" s="742"/>
      <c r="M1135" s="742"/>
      <c r="N1135" s="742"/>
      <c r="O1135" s="742"/>
      <c r="P1135" s="743"/>
    </row>
    <row r="1136" spans="2:16" ht="15.75" customHeight="1">
      <c r="B1136" s="741" t="s">
        <v>1057</v>
      </c>
      <c r="C1136" s="742"/>
      <c r="D1136" s="742"/>
      <c r="E1136" s="742"/>
      <c r="F1136" s="742"/>
      <c r="G1136" s="742"/>
      <c r="H1136" s="742"/>
      <c r="I1136" s="742"/>
      <c r="J1136" s="742"/>
      <c r="K1136" s="742"/>
      <c r="L1136" s="742"/>
      <c r="M1136" s="742"/>
      <c r="N1136" s="742"/>
      <c r="O1136" s="742"/>
      <c r="P1136" s="743"/>
    </row>
    <row r="1137" spans="2:16" ht="63" customHeight="1">
      <c r="B1137" s="843" t="s">
        <v>1058</v>
      </c>
      <c r="C1137" s="844"/>
      <c r="D1137" s="844"/>
      <c r="E1137" s="844"/>
      <c r="F1137" s="844"/>
      <c r="G1137" s="844"/>
      <c r="H1137" s="844"/>
      <c r="I1137" s="844"/>
      <c r="J1137" s="844"/>
      <c r="K1137" s="844"/>
      <c r="L1137" s="844"/>
      <c r="M1137" s="844"/>
      <c r="N1137" s="844"/>
      <c r="O1137" s="844"/>
      <c r="P1137" s="845"/>
    </row>
    <row r="1138" spans="2:16" ht="94.5" customHeight="1" thickBot="1">
      <c r="B1138" s="787" t="s">
        <v>1059</v>
      </c>
      <c r="C1138" s="788"/>
      <c r="D1138" s="788"/>
      <c r="E1138" s="788"/>
      <c r="F1138" s="788"/>
      <c r="G1138" s="788"/>
      <c r="H1138" s="788"/>
      <c r="I1138" s="788"/>
      <c r="J1138" s="788"/>
      <c r="K1138" s="788"/>
      <c r="L1138" s="788"/>
      <c r="M1138" s="788"/>
      <c r="N1138" s="788"/>
      <c r="O1138" s="788"/>
      <c r="P1138" s="789"/>
    </row>
    <row r="1139" spans="2:16" ht="47.25" customHeight="1" thickBot="1">
      <c r="B1139" s="885" t="s">
        <v>1060</v>
      </c>
      <c r="C1139" s="886"/>
      <c r="D1139" s="886"/>
      <c r="E1139" s="886"/>
      <c r="F1139" s="886"/>
      <c r="G1139" s="886"/>
      <c r="H1139" s="886"/>
      <c r="I1139" s="886"/>
      <c r="J1139" s="886"/>
      <c r="K1139" s="886"/>
      <c r="L1139" s="886"/>
      <c r="M1139" s="886"/>
      <c r="N1139" s="886"/>
      <c r="O1139" s="886"/>
      <c r="P1139" s="887"/>
    </row>
    <row r="1140" spans="2:16" ht="16">
      <c r="B1140" s="759"/>
      <c r="C1140" s="760"/>
      <c r="D1140" s="760"/>
      <c r="E1140" s="760"/>
      <c r="F1140" s="760"/>
      <c r="G1140" s="760"/>
      <c r="H1140" s="760"/>
      <c r="I1140" s="760"/>
      <c r="J1140" s="760"/>
      <c r="K1140" s="760"/>
      <c r="L1140" s="760"/>
      <c r="M1140" s="760"/>
      <c r="N1140" s="760"/>
      <c r="O1140" s="760"/>
      <c r="P1140" s="761"/>
    </row>
    <row r="1141" spans="2:16" ht="15.75" customHeight="1">
      <c r="B1141" s="741" t="s">
        <v>1061</v>
      </c>
      <c r="C1141" s="742"/>
      <c r="D1141" s="742"/>
      <c r="E1141" s="742"/>
      <c r="F1141" s="742"/>
      <c r="G1141" s="742"/>
      <c r="H1141" s="742"/>
      <c r="I1141" s="742"/>
      <c r="J1141" s="742"/>
      <c r="K1141" s="742"/>
      <c r="L1141" s="742"/>
      <c r="M1141" s="742"/>
      <c r="N1141" s="742"/>
      <c r="O1141" s="742"/>
      <c r="P1141" s="743"/>
    </row>
    <row r="1142" spans="2:16" ht="15.75" customHeight="1">
      <c r="B1142" s="741" t="s">
        <v>1062</v>
      </c>
      <c r="C1142" s="742"/>
      <c r="D1142" s="742"/>
      <c r="E1142" s="742"/>
      <c r="F1142" s="742"/>
      <c r="G1142" s="742"/>
      <c r="H1142" s="742"/>
      <c r="I1142" s="742"/>
      <c r="J1142" s="742"/>
      <c r="K1142" s="742"/>
      <c r="L1142" s="742"/>
      <c r="M1142" s="742"/>
      <c r="N1142" s="742"/>
      <c r="O1142" s="742"/>
      <c r="P1142" s="743"/>
    </row>
    <row r="1143" spans="2:16" ht="15.75" customHeight="1">
      <c r="B1143" s="753" t="s">
        <v>1063</v>
      </c>
      <c r="C1143" s="754"/>
      <c r="D1143" s="754"/>
      <c r="E1143" s="754"/>
      <c r="F1143" s="754"/>
      <c r="G1143" s="754"/>
      <c r="H1143" s="754"/>
      <c r="I1143" s="754"/>
      <c r="J1143" s="754"/>
      <c r="K1143" s="754"/>
      <c r="L1143" s="754"/>
      <c r="M1143" s="754"/>
      <c r="N1143" s="754"/>
      <c r="O1143" s="754"/>
      <c r="P1143" s="755"/>
    </row>
    <row r="1144" spans="2:16" ht="31.5" customHeight="1">
      <c r="B1144" s="753" t="s">
        <v>1064</v>
      </c>
      <c r="C1144" s="754"/>
      <c r="D1144" s="754"/>
      <c r="E1144" s="754"/>
      <c r="F1144" s="754"/>
      <c r="G1144" s="754"/>
      <c r="H1144" s="754"/>
      <c r="I1144" s="754"/>
      <c r="J1144" s="754"/>
      <c r="K1144" s="754"/>
      <c r="L1144" s="754"/>
      <c r="M1144" s="754"/>
      <c r="N1144" s="754"/>
      <c r="O1144" s="754"/>
      <c r="P1144" s="755"/>
    </row>
    <row r="1145" spans="2:16" ht="47.25" customHeight="1">
      <c r="B1145" s="753" t="s">
        <v>1065</v>
      </c>
      <c r="C1145" s="754"/>
      <c r="D1145" s="754"/>
      <c r="E1145" s="754"/>
      <c r="F1145" s="754"/>
      <c r="G1145" s="754"/>
      <c r="H1145" s="754"/>
      <c r="I1145" s="754"/>
      <c r="J1145" s="754"/>
      <c r="K1145" s="754"/>
      <c r="L1145" s="754"/>
      <c r="M1145" s="754"/>
      <c r="N1145" s="754"/>
      <c r="O1145" s="754"/>
      <c r="P1145" s="755"/>
    </row>
    <row r="1146" spans="2:16" ht="31.5" customHeight="1">
      <c r="B1146" s="753" t="s">
        <v>1066</v>
      </c>
      <c r="C1146" s="754"/>
      <c r="D1146" s="754"/>
      <c r="E1146" s="754"/>
      <c r="F1146" s="754"/>
      <c r="G1146" s="754"/>
      <c r="H1146" s="754"/>
      <c r="I1146" s="754"/>
      <c r="J1146" s="754"/>
      <c r="K1146" s="754"/>
      <c r="L1146" s="754"/>
      <c r="M1146" s="754"/>
      <c r="N1146" s="754"/>
      <c r="O1146" s="754"/>
      <c r="P1146" s="755"/>
    </row>
    <row r="1147" spans="2:16" ht="78.75" customHeight="1">
      <c r="B1147" s="753" t="s">
        <v>1067</v>
      </c>
      <c r="C1147" s="754"/>
      <c r="D1147" s="754"/>
      <c r="E1147" s="754"/>
      <c r="F1147" s="754"/>
      <c r="G1147" s="754"/>
      <c r="H1147" s="754"/>
      <c r="I1147" s="754"/>
      <c r="J1147" s="754"/>
      <c r="K1147" s="754"/>
      <c r="L1147" s="754"/>
      <c r="M1147" s="754"/>
      <c r="N1147" s="754"/>
      <c r="O1147" s="754"/>
      <c r="P1147" s="755"/>
    </row>
    <row r="1148" spans="2:16" ht="17" thickBot="1">
      <c r="B1148" s="753"/>
      <c r="C1148" s="754"/>
      <c r="D1148" s="754"/>
      <c r="E1148" s="754"/>
      <c r="F1148" s="754"/>
      <c r="G1148" s="754"/>
      <c r="H1148" s="754"/>
      <c r="I1148" s="754"/>
      <c r="J1148" s="754"/>
      <c r="K1148" s="754"/>
      <c r="L1148" s="754"/>
      <c r="M1148" s="754"/>
      <c r="N1148" s="754"/>
      <c r="O1148" s="754"/>
      <c r="P1148" s="755"/>
    </row>
    <row r="1149" spans="2:16" ht="43" thickBot="1">
      <c r="B1149" s="476"/>
      <c r="C1149" s="460" t="s">
        <v>1068</v>
      </c>
      <c r="D1149" s="460" t="s">
        <v>1069</v>
      </c>
      <c r="E1149" s="460" t="s">
        <v>1070</v>
      </c>
      <c r="F1149" s="460" t="s">
        <v>1071</v>
      </c>
      <c r="G1149" s="460" t="s">
        <v>1072</v>
      </c>
      <c r="H1149" s="460" t="s">
        <v>1073</v>
      </c>
      <c r="I1149" s="460" t="s">
        <v>1074</v>
      </c>
      <c r="P1149" s="187"/>
    </row>
    <row r="1150" spans="2:16" ht="15" thickBot="1">
      <c r="B1150" s="300" t="s">
        <v>1075</v>
      </c>
      <c r="C1150" s="477">
        <v>25000</v>
      </c>
      <c r="D1150" s="477">
        <v>25000</v>
      </c>
      <c r="E1150" s="477">
        <v>26000</v>
      </c>
      <c r="F1150" s="477">
        <v>26000</v>
      </c>
      <c r="G1150" s="477">
        <v>26000</v>
      </c>
      <c r="H1150" s="260"/>
      <c r="I1150" s="260"/>
      <c r="P1150" s="187"/>
    </row>
    <row r="1151" spans="2:16" ht="14" thickBot="1">
      <c r="B1151" s="300">
        <v>2019</v>
      </c>
      <c r="C1151" s="260">
        <v>900</v>
      </c>
      <c r="D1151" s="260"/>
      <c r="E1151" s="260"/>
      <c r="F1151" s="260"/>
      <c r="G1151" s="260"/>
      <c r="H1151" s="478">
        <v>900</v>
      </c>
      <c r="I1151" s="462">
        <v>22500000</v>
      </c>
      <c r="P1151" s="187"/>
    </row>
    <row r="1152" spans="2:16" ht="14" thickBot="1">
      <c r="B1152" s="300">
        <v>2020</v>
      </c>
      <c r="C1152" s="260">
        <v>900</v>
      </c>
      <c r="D1152" s="260">
        <v>900</v>
      </c>
      <c r="E1152" s="260"/>
      <c r="F1152" s="260"/>
      <c r="G1152" s="260"/>
      <c r="H1152" s="479">
        <v>1800</v>
      </c>
      <c r="I1152" s="462">
        <v>45000000</v>
      </c>
      <c r="P1152" s="187"/>
    </row>
    <row r="1153" spans="2:16" ht="14" thickBot="1">
      <c r="B1153" s="300">
        <v>2021</v>
      </c>
      <c r="C1153" s="260">
        <v>900</v>
      </c>
      <c r="D1153" s="260">
        <v>900</v>
      </c>
      <c r="E1153" s="260">
        <v>900</v>
      </c>
      <c r="F1153" s="260"/>
      <c r="G1153" s="260"/>
      <c r="H1153" s="479">
        <v>2700</v>
      </c>
      <c r="I1153" s="462">
        <v>68400000</v>
      </c>
      <c r="P1153" s="187"/>
    </row>
    <row r="1154" spans="2:16" ht="14" thickBot="1">
      <c r="B1154" s="300">
        <v>2022</v>
      </c>
      <c r="C1154" s="260">
        <v>900</v>
      </c>
      <c r="D1154" s="260">
        <v>900</v>
      </c>
      <c r="E1154" s="260">
        <v>900</v>
      </c>
      <c r="F1154" s="260">
        <v>900</v>
      </c>
      <c r="G1154" s="260"/>
      <c r="H1154" s="479">
        <v>3600</v>
      </c>
      <c r="I1154" s="462">
        <v>91800000</v>
      </c>
      <c r="P1154" s="187"/>
    </row>
    <row r="1155" spans="2:16" ht="14" thickBot="1">
      <c r="B1155" s="300">
        <v>2023</v>
      </c>
      <c r="C1155" s="260">
        <v>900</v>
      </c>
      <c r="D1155" s="260">
        <v>900</v>
      </c>
      <c r="E1155" s="260">
        <v>900</v>
      </c>
      <c r="F1155" s="260">
        <v>900</v>
      </c>
      <c r="G1155" s="260">
        <v>315</v>
      </c>
      <c r="H1155" s="479">
        <v>3915</v>
      </c>
      <c r="I1155" s="462">
        <v>99990000</v>
      </c>
      <c r="P1155" s="187"/>
    </row>
    <row r="1156" spans="2:16" ht="14" thickBot="1">
      <c r="B1156" s="300"/>
      <c r="C1156" s="260"/>
      <c r="D1156" s="260"/>
      <c r="E1156" s="260"/>
      <c r="F1156" s="260"/>
      <c r="G1156" s="260"/>
      <c r="H1156" s="260"/>
      <c r="I1156" s="260"/>
      <c r="P1156" s="187"/>
    </row>
    <row r="1157" spans="2:16" ht="78.75" customHeight="1" thickBot="1">
      <c r="B1157" s="787" t="s">
        <v>1076</v>
      </c>
      <c r="C1157" s="788"/>
      <c r="D1157" s="788"/>
      <c r="E1157" s="788"/>
      <c r="F1157" s="788"/>
      <c r="G1157" s="788"/>
      <c r="H1157" s="788"/>
      <c r="I1157" s="788"/>
      <c r="J1157" s="788"/>
      <c r="K1157" s="788"/>
      <c r="L1157" s="788"/>
      <c r="M1157" s="788"/>
      <c r="N1157" s="788"/>
      <c r="O1157" s="788"/>
      <c r="P1157" s="789"/>
    </row>
    <row r="1158" spans="2:16" ht="16">
      <c r="B1158" s="759"/>
      <c r="C1158" s="760"/>
      <c r="D1158" s="760"/>
      <c r="E1158" s="760"/>
      <c r="F1158" s="760"/>
      <c r="G1158" s="760"/>
      <c r="H1158" s="760"/>
      <c r="I1158" s="760"/>
      <c r="J1158" s="760"/>
      <c r="K1158" s="760"/>
      <c r="L1158" s="760"/>
      <c r="M1158" s="760"/>
      <c r="N1158" s="760"/>
      <c r="O1158" s="760"/>
      <c r="P1158" s="761"/>
    </row>
    <row r="1159" spans="2:16" ht="15.75" customHeight="1">
      <c r="B1159" s="741" t="s">
        <v>1077</v>
      </c>
      <c r="C1159" s="742"/>
      <c r="D1159" s="742"/>
      <c r="E1159" s="742"/>
      <c r="F1159" s="742"/>
      <c r="G1159" s="742"/>
      <c r="H1159" s="742"/>
      <c r="I1159" s="742"/>
      <c r="J1159" s="742"/>
      <c r="K1159" s="742"/>
      <c r="L1159" s="742"/>
      <c r="M1159" s="742"/>
      <c r="N1159" s="742"/>
      <c r="O1159" s="742"/>
      <c r="P1159" s="743"/>
    </row>
    <row r="1160" spans="2:16" ht="15.75" customHeight="1">
      <c r="B1160" s="741" t="s">
        <v>1078</v>
      </c>
      <c r="C1160" s="742"/>
      <c r="D1160" s="742"/>
      <c r="E1160" s="742"/>
      <c r="F1160" s="742"/>
      <c r="G1160" s="742"/>
      <c r="H1160" s="742"/>
      <c r="I1160" s="742"/>
      <c r="J1160" s="742"/>
      <c r="K1160" s="742"/>
      <c r="L1160" s="742"/>
      <c r="M1160" s="742"/>
      <c r="N1160" s="742"/>
      <c r="O1160" s="742"/>
      <c r="P1160" s="743"/>
    </row>
    <row r="1161" spans="2:16" ht="63" customHeight="1">
      <c r="B1161" s="753" t="s">
        <v>1079</v>
      </c>
      <c r="C1161" s="754"/>
      <c r="D1161" s="754"/>
      <c r="E1161" s="754"/>
      <c r="F1161" s="754"/>
      <c r="G1161" s="754"/>
      <c r="H1161" s="754"/>
      <c r="I1161" s="754"/>
      <c r="J1161" s="754"/>
      <c r="K1161" s="754"/>
      <c r="L1161" s="754"/>
      <c r="M1161" s="754"/>
      <c r="N1161" s="754"/>
      <c r="O1161" s="754"/>
      <c r="P1161" s="755"/>
    </row>
    <row r="1162" spans="2:16" ht="47.25" customHeight="1" thickBot="1">
      <c r="B1162" s="787" t="s">
        <v>1080</v>
      </c>
      <c r="C1162" s="788"/>
      <c r="D1162" s="788"/>
      <c r="E1162" s="788"/>
      <c r="F1162" s="788"/>
      <c r="G1162" s="788"/>
      <c r="H1162" s="788"/>
      <c r="I1162" s="788"/>
      <c r="J1162" s="788"/>
      <c r="K1162" s="788"/>
      <c r="L1162" s="788"/>
      <c r="M1162" s="788"/>
      <c r="N1162" s="788"/>
      <c r="O1162" s="788"/>
      <c r="P1162" s="789"/>
    </row>
    <row r="1163" spans="2:16" ht="16">
      <c r="B1163" s="759"/>
      <c r="C1163" s="760"/>
      <c r="D1163" s="760"/>
      <c r="E1163" s="760"/>
      <c r="F1163" s="760"/>
      <c r="G1163" s="760"/>
      <c r="H1163" s="760"/>
      <c r="I1163" s="760"/>
      <c r="J1163" s="760"/>
      <c r="K1163" s="760"/>
      <c r="L1163" s="760"/>
      <c r="M1163" s="760"/>
      <c r="N1163" s="760"/>
      <c r="O1163" s="760"/>
      <c r="P1163" s="761"/>
    </row>
    <row r="1164" spans="2:16" ht="15.75" customHeight="1">
      <c r="B1164" s="741" t="s">
        <v>1081</v>
      </c>
      <c r="C1164" s="742"/>
      <c r="D1164" s="742"/>
      <c r="E1164" s="742"/>
      <c r="F1164" s="742"/>
      <c r="G1164" s="742"/>
      <c r="H1164" s="742"/>
      <c r="I1164" s="742"/>
      <c r="J1164" s="742"/>
      <c r="K1164" s="742"/>
      <c r="L1164" s="742"/>
      <c r="M1164" s="742"/>
      <c r="N1164" s="742"/>
      <c r="O1164" s="742"/>
      <c r="P1164" s="743"/>
    </row>
    <row r="1165" spans="2:16" ht="15.75" customHeight="1">
      <c r="B1165" s="741" t="s">
        <v>1082</v>
      </c>
      <c r="C1165" s="742"/>
      <c r="D1165" s="742"/>
      <c r="E1165" s="742"/>
      <c r="F1165" s="742"/>
      <c r="G1165" s="742"/>
      <c r="H1165" s="742"/>
      <c r="I1165" s="742"/>
      <c r="J1165" s="742"/>
      <c r="K1165" s="742"/>
      <c r="L1165" s="742"/>
      <c r="M1165" s="742"/>
      <c r="N1165" s="742"/>
      <c r="O1165" s="742"/>
      <c r="P1165" s="743"/>
    </row>
    <row r="1166" spans="2:16" ht="63" customHeight="1">
      <c r="B1166" s="750" t="s">
        <v>1083</v>
      </c>
      <c r="C1166" s="751"/>
      <c r="D1166" s="751"/>
      <c r="E1166" s="751"/>
      <c r="F1166" s="751"/>
      <c r="G1166" s="751"/>
      <c r="H1166" s="751"/>
      <c r="I1166" s="751"/>
      <c r="J1166" s="751"/>
      <c r="K1166" s="751"/>
      <c r="L1166" s="751"/>
      <c r="M1166" s="751"/>
      <c r="N1166" s="751"/>
      <c r="O1166" s="751"/>
      <c r="P1166" s="752"/>
    </row>
    <row r="1167" spans="2:16" ht="78.75" customHeight="1">
      <c r="B1167" s="750" t="s">
        <v>1084</v>
      </c>
      <c r="C1167" s="751"/>
      <c r="D1167" s="751"/>
      <c r="E1167" s="751"/>
      <c r="F1167" s="751"/>
      <c r="G1167" s="751"/>
      <c r="H1167" s="751"/>
      <c r="I1167" s="751"/>
      <c r="J1167" s="751"/>
      <c r="K1167" s="751"/>
      <c r="L1167" s="751"/>
      <c r="M1167" s="751"/>
      <c r="N1167" s="751"/>
      <c r="O1167" s="751"/>
      <c r="P1167" s="752"/>
    </row>
    <row r="1168" spans="2:16" ht="47.25" customHeight="1" thickBot="1">
      <c r="B1168" s="747" t="s">
        <v>1085</v>
      </c>
      <c r="C1168" s="748"/>
      <c r="D1168" s="748"/>
      <c r="E1168" s="748"/>
      <c r="F1168" s="748"/>
      <c r="G1168" s="748"/>
      <c r="H1168" s="748"/>
      <c r="I1168" s="748"/>
      <c r="J1168" s="748"/>
      <c r="K1168" s="748"/>
      <c r="L1168" s="748"/>
      <c r="M1168" s="748"/>
      <c r="N1168" s="748"/>
      <c r="O1168" s="748"/>
      <c r="P1168" s="749"/>
    </row>
    <row r="1169" spans="2:16" ht="16">
      <c r="B1169" s="759"/>
      <c r="C1169" s="760"/>
      <c r="D1169" s="760"/>
      <c r="E1169" s="760"/>
      <c r="F1169" s="760"/>
      <c r="G1169" s="760"/>
      <c r="H1169" s="760"/>
      <c r="I1169" s="760"/>
      <c r="J1169" s="760"/>
      <c r="K1169" s="760"/>
      <c r="L1169" s="760"/>
      <c r="M1169" s="760"/>
      <c r="N1169" s="760"/>
      <c r="O1169" s="760"/>
      <c r="P1169" s="761"/>
    </row>
    <row r="1170" spans="2:16" ht="15.75" customHeight="1">
      <c r="B1170" s="741" t="s">
        <v>1086</v>
      </c>
      <c r="C1170" s="742"/>
      <c r="D1170" s="742"/>
      <c r="E1170" s="742"/>
      <c r="F1170" s="742"/>
      <c r="G1170" s="742"/>
      <c r="H1170" s="742"/>
      <c r="I1170" s="742"/>
      <c r="J1170" s="742"/>
      <c r="K1170" s="742"/>
      <c r="L1170" s="742"/>
      <c r="M1170" s="742"/>
      <c r="N1170" s="742"/>
      <c r="O1170" s="742"/>
      <c r="P1170" s="743"/>
    </row>
    <row r="1171" spans="2:16" ht="31.5" customHeight="1">
      <c r="B1171" s="741" t="s">
        <v>1087</v>
      </c>
      <c r="C1171" s="742"/>
      <c r="D1171" s="742"/>
      <c r="E1171" s="742"/>
      <c r="F1171" s="742"/>
      <c r="G1171" s="742"/>
      <c r="H1171" s="742"/>
      <c r="I1171" s="742"/>
      <c r="J1171" s="742"/>
      <c r="K1171" s="742"/>
      <c r="L1171" s="742"/>
      <c r="M1171" s="742"/>
      <c r="N1171" s="742"/>
      <c r="O1171" s="742"/>
      <c r="P1171" s="743"/>
    </row>
    <row r="1172" spans="2:16" ht="47.25" customHeight="1">
      <c r="B1172" s="753" t="s">
        <v>1088</v>
      </c>
      <c r="C1172" s="754"/>
      <c r="D1172" s="754"/>
      <c r="E1172" s="754"/>
      <c r="F1172" s="754"/>
      <c r="G1172" s="754"/>
      <c r="H1172" s="754"/>
      <c r="I1172" s="754"/>
      <c r="J1172" s="754"/>
      <c r="K1172" s="754"/>
      <c r="L1172" s="754"/>
      <c r="M1172" s="754"/>
      <c r="N1172" s="754"/>
      <c r="O1172" s="754"/>
      <c r="P1172" s="755"/>
    </row>
    <row r="1173" spans="2:16" ht="31.5" customHeight="1">
      <c r="B1173" s="753" t="s">
        <v>1089</v>
      </c>
      <c r="C1173" s="754"/>
      <c r="D1173" s="754"/>
      <c r="E1173" s="754"/>
      <c r="F1173" s="754"/>
      <c r="G1173" s="754"/>
      <c r="H1173" s="754"/>
      <c r="I1173" s="754"/>
      <c r="J1173" s="754"/>
      <c r="K1173" s="754"/>
      <c r="L1173" s="754"/>
      <c r="M1173" s="754"/>
      <c r="N1173" s="754"/>
      <c r="O1173" s="754"/>
      <c r="P1173" s="755"/>
    </row>
    <row r="1174" spans="2:16" ht="31.5" customHeight="1">
      <c r="B1174" s="753" t="s">
        <v>1090</v>
      </c>
      <c r="C1174" s="754"/>
      <c r="D1174" s="754"/>
      <c r="E1174" s="754"/>
      <c r="F1174" s="754"/>
      <c r="G1174" s="754"/>
      <c r="H1174" s="754"/>
      <c r="I1174" s="754"/>
      <c r="J1174" s="754"/>
      <c r="K1174" s="754"/>
      <c r="L1174" s="754"/>
      <c r="M1174" s="754"/>
      <c r="N1174" s="754"/>
      <c r="O1174" s="754"/>
      <c r="P1174" s="755"/>
    </row>
    <row r="1175" spans="2:16" ht="17" thickBot="1">
      <c r="B1175" s="787" t="s">
        <v>1091</v>
      </c>
      <c r="C1175" s="788"/>
      <c r="D1175" s="788"/>
      <c r="E1175" s="788"/>
      <c r="F1175" s="788"/>
      <c r="G1175" s="788"/>
      <c r="H1175" s="788"/>
      <c r="I1175" s="788"/>
      <c r="J1175" s="788"/>
      <c r="K1175" s="788"/>
      <c r="L1175" s="788"/>
      <c r="M1175" s="788"/>
      <c r="N1175" s="788"/>
      <c r="O1175" s="788"/>
      <c r="P1175" s="789"/>
    </row>
    <row r="1176" spans="2:16" ht="47.25" customHeight="1">
      <c r="B1176" s="879" t="s">
        <v>1092</v>
      </c>
      <c r="C1176" s="880"/>
      <c r="D1176" s="880"/>
      <c r="E1176" s="880"/>
      <c r="F1176" s="880"/>
      <c r="G1176" s="880"/>
      <c r="H1176" s="880"/>
      <c r="I1176" s="880"/>
      <c r="J1176" s="880"/>
      <c r="K1176" s="880"/>
      <c r="L1176" s="880"/>
      <c r="M1176" s="880"/>
      <c r="N1176" s="880"/>
      <c r="O1176" s="880"/>
      <c r="P1176" s="881"/>
    </row>
    <row r="1177" spans="2:16" ht="110.25" customHeight="1">
      <c r="B1177" s="843" t="s">
        <v>1093</v>
      </c>
      <c r="C1177" s="844"/>
      <c r="D1177" s="844"/>
      <c r="E1177" s="844"/>
      <c r="F1177" s="844"/>
      <c r="G1177" s="844"/>
      <c r="H1177" s="844"/>
      <c r="I1177" s="844"/>
      <c r="J1177" s="844"/>
      <c r="K1177" s="844"/>
      <c r="L1177" s="844"/>
      <c r="M1177" s="844"/>
      <c r="N1177" s="844"/>
      <c r="O1177" s="844"/>
      <c r="P1177" s="845"/>
    </row>
    <row r="1178" spans="2:16" ht="17" thickBot="1">
      <c r="B1178" s="787" t="s">
        <v>1094</v>
      </c>
      <c r="C1178" s="788"/>
      <c r="D1178" s="788"/>
      <c r="E1178" s="788"/>
      <c r="F1178" s="788"/>
      <c r="G1178" s="788"/>
      <c r="H1178" s="788"/>
      <c r="I1178" s="788"/>
      <c r="J1178" s="788"/>
      <c r="K1178" s="788"/>
      <c r="L1178" s="788"/>
      <c r="M1178" s="788"/>
      <c r="N1178" s="788"/>
      <c r="O1178" s="788"/>
      <c r="P1178" s="789"/>
    </row>
    <row r="1179" spans="2:16" ht="16">
      <c r="B1179" s="759"/>
      <c r="C1179" s="760"/>
      <c r="D1179" s="760"/>
      <c r="E1179" s="760"/>
      <c r="F1179" s="760"/>
      <c r="G1179" s="760"/>
      <c r="H1179" s="760"/>
      <c r="I1179" s="760"/>
      <c r="J1179" s="760"/>
      <c r="K1179" s="760"/>
      <c r="L1179" s="760"/>
      <c r="M1179" s="760"/>
      <c r="N1179" s="760"/>
      <c r="O1179" s="760"/>
      <c r="P1179" s="761"/>
    </row>
    <row r="1180" spans="2:16" ht="15.75" customHeight="1">
      <c r="B1180" s="741" t="s">
        <v>1095</v>
      </c>
      <c r="C1180" s="742"/>
      <c r="D1180" s="742"/>
      <c r="E1180" s="742"/>
      <c r="F1180" s="742"/>
      <c r="G1180" s="742"/>
      <c r="H1180" s="742"/>
      <c r="I1180" s="742"/>
      <c r="J1180" s="742"/>
      <c r="K1180" s="742"/>
      <c r="L1180" s="742"/>
      <c r="M1180" s="742"/>
      <c r="N1180" s="742"/>
      <c r="O1180" s="742"/>
      <c r="P1180" s="743"/>
    </row>
    <row r="1181" spans="2:16" ht="15.75" customHeight="1">
      <c r="B1181" s="741" t="s">
        <v>1096</v>
      </c>
      <c r="C1181" s="742"/>
      <c r="D1181" s="742"/>
      <c r="E1181" s="742"/>
      <c r="F1181" s="742"/>
      <c r="G1181" s="742"/>
      <c r="H1181" s="742"/>
      <c r="I1181" s="742"/>
      <c r="J1181" s="742"/>
      <c r="K1181" s="742"/>
      <c r="L1181" s="742"/>
      <c r="M1181" s="742"/>
      <c r="N1181" s="742"/>
      <c r="O1181" s="742"/>
      <c r="P1181" s="743"/>
    </row>
    <row r="1182" spans="2:16" ht="31.5" customHeight="1">
      <c r="B1182" s="753" t="s">
        <v>1097</v>
      </c>
      <c r="C1182" s="754"/>
      <c r="D1182" s="754"/>
      <c r="E1182" s="754"/>
      <c r="F1182" s="754"/>
      <c r="G1182" s="754"/>
      <c r="H1182" s="754"/>
      <c r="I1182" s="754"/>
      <c r="J1182" s="754"/>
      <c r="K1182" s="754"/>
      <c r="L1182" s="754"/>
      <c r="M1182" s="754"/>
      <c r="N1182" s="754"/>
      <c r="O1182" s="754"/>
      <c r="P1182" s="755"/>
    </row>
    <row r="1183" spans="2:16" ht="47.25" customHeight="1">
      <c r="B1183" s="753" t="s">
        <v>1098</v>
      </c>
      <c r="C1183" s="754"/>
      <c r="D1183" s="754"/>
      <c r="E1183" s="754"/>
      <c r="F1183" s="754"/>
      <c r="G1183" s="754"/>
      <c r="H1183" s="754"/>
      <c r="I1183" s="754"/>
      <c r="J1183" s="754"/>
      <c r="K1183" s="754"/>
      <c r="L1183" s="754"/>
      <c r="M1183" s="754"/>
      <c r="N1183" s="754"/>
      <c r="O1183" s="754"/>
      <c r="P1183" s="755"/>
    </row>
    <row r="1184" spans="2:16" ht="47.25" customHeight="1">
      <c r="B1184" s="753" t="s">
        <v>1099</v>
      </c>
      <c r="C1184" s="754"/>
      <c r="D1184" s="754"/>
      <c r="E1184" s="754"/>
      <c r="F1184" s="754"/>
      <c r="G1184" s="754"/>
      <c r="H1184" s="754"/>
      <c r="I1184" s="754"/>
      <c r="J1184" s="754"/>
      <c r="K1184" s="754"/>
      <c r="L1184" s="754"/>
      <c r="M1184" s="754"/>
      <c r="N1184" s="754"/>
      <c r="O1184" s="754"/>
      <c r="P1184" s="755"/>
    </row>
    <row r="1185" spans="2:16" ht="17" thickBot="1">
      <c r="B1185" s="888"/>
      <c r="C1185" s="889"/>
      <c r="D1185" s="889"/>
      <c r="E1185" s="889"/>
      <c r="F1185" s="889"/>
      <c r="G1185" s="889"/>
      <c r="H1185" s="889"/>
      <c r="I1185" s="889"/>
      <c r="J1185" s="889"/>
      <c r="K1185" s="889"/>
      <c r="L1185" s="889"/>
      <c r="M1185" s="889"/>
      <c r="N1185" s="889"/>
      <c r="O1185" s="889"/>
      <c r="P1185" s="890"/>
    </row>
    <row r="1186" spans="2:16" ht="15.75" customHeight="1">
      <c r="B1186" s="759" t="s">
        <v>1100</v>
      </c>
      <c r="C1186" s="760"/>
      <c r="D1186" s="760"/>
      <c r="E1186" s="760"/>
      <c r="F1186" s="760"/>
      <c r="G1186" s="760"/>
      <c r="H1186" s="760"/>
      <c r="I1186" s="760"/>
      <c r="J1186" s="760"/>
      <c r="K1186" s="760"/>
      <c r="L1186" s="760"/>
      <c r="M1186" s="760"/>
      <c r="N1186" s="760"/>
      <c r="O1186" s="760"/>
      <c r="P1186" s="761"/>
    </row>
    <row r="1187" spans="2:16" ht="15.75" customHeight="1">
      <c r="B1187" s="741" t="s">
        <v>1101</v>
      </c>
      <c r="C1187" s="742"/>
      <c r="D1187" s="742"/>
      <c r="E1187" s="742"/>
      <c r="F1187" s="742"/>
      <c r="G1187" s="742"/>
      <c r="H1187" s="742"/>
      <c r="I1187" s="742"/>
      <c r="J1187" s="742"/>
      <c r="K1187" s="742"/>
      <c r="L1187" s="742"/>
      <c r="M1187" s="742"/>
      <c r="N1187" s="742"/>
      <c r="O1187" s="742"/>
      <c r="P1187" s="743"/>
    </row>
    <row r="1188" spans="2:16" ht="78.75" customHeight="1" thickBot="1">
      <c r="B1188" s="787" t="s">
        <v>1102</v>
      </c>
      <c r="C1188" s="788"/>
      <c r="D1188" s="788"/>
      <c r="E1188" s="788"/>
      <c r="F1188" s="788"/>
      <c r="G1188" s="788"/>
      <c r="H1188" s="788"/>
      <c r="I1188" s="788"/>
      <c r="J1188" s="788"/>
      <c r="K1188" s="788"/>
      <c r="L1188" s="788"/>
      <c r="M1188" s="788"/>
      <c r="N1188" s="788"/>
      <c r="O1188" s="788"/>
      <c r="P1188" s="789"/>
    </row>
    <row r="1189" spans="2:16" ht="16">
      <c r="B1189" s="759"/>
      <c r="C1189" s="760"/>
      <c r="D1189" s="760"/>
      <c r="E1189" s="760"/>
      <c r="F1189" s="760"/>
      <c r="G1189" s="760"/>
      <c r="H1189" s="760"/>
      <c r="I1189" s="760"/>
      <c r="J1189" s="760"/>
      <c r="K1189" s="760"/>
      <c r="L1189" s="760"/>
      <c r="M1189" s="760"/>
      <c r="N1189" s="760"/>
      <c r="O1189" s="760"/>
      <c r="P1189" s="761"/>
    </row>
    <row r="1190" spans="2:16" ht="15.75" customHeight="1">
      <c r="B1190" s="741" t="s">
        <v>1103</v>
      </c>
      <c r="C1190" s="742"/>
      <c r="D1190" s="742"/>
      <c r="E1190" s="742"/>
      <c r="F1190" s="742"/>
      <c r="G1190" s="742"/>
      <c r="H1190" s="742"/>
      <c r="I1190" s="742"/>
      <c r="J1190" s="742"/>
      <c r="K1190" s="742"/>
      <c r="L1190" s="742"/>
      <c r="M1190" s="742"/>
      <c r="N1190" s="742"/>
      <c r="O1190" s="742"/>
      <c r="P1190" s="743"/>
    </row>
    <row r="1191" spans="2:16" ht="15.75" customHeight="1">
      <c r="B1191" s="741" t="s">
        <v>1104</v>
      </c>
      <c r="C1191" s="742"/>
      <c r="D1191" s="742"/>
      <c r="E1191" s="742"/>
      <c r="F1191" s="742"/>
      <c r="G1191" s="742"/>
      <c r="H1191" s="742"/>
      <c r="I1191" s="742"/>
      <c r="J1191" s="742"/>
      <c r="K1191" s="742"/>
      <c r="L1191" s="742"/>
      <c r="M1191" s="742"/>
      <c r="N1191" s="742"/>
      <c r="O1191" s="742"/>
      <c r="P1191" s="743"/>
    </row>
    <row r="1192" spans="2:16" ht="110.25" customHeight="1">
      <c r="B1192" s="750" t="s">
        <v>1105</v>
      </c>
      <c r="C1192" s="751"/>
      <c r="D1192" s="751"/>
      <c r="E1192" s="751"/>
      <c r="F1192" s="751"/>
      <c r="G1192" s="751"/>
      <c r="H1192" s="751"/>
      <c r="I1192" s="751"/>
      <c r="J1192" s="751"/>
      <c r="K1192" s="751"/>
      <c r="L1192" s="751"/>
      <c r="M1192" s="751"/>
      <c r="N1192" s="751"/>
      <c r="O1192" s="751"/>
      <c r="P1192" s="752"/>
    </row>
    <row r="1193" spans="2:16" ht="78.75" customHeight="1">
      <c r="B1193" s="750" t="s">
        <v>1106</v>
      </c>
      <c r="C1193" s="751"/>
      <c r="D1193" s="751"/>
      <c r="E1193" s="751"/>
      <c r="F1193" s="751"/>
      <c r="G1193" s="751"/>
      <c r="H1193" s="751"/>
      <c r="I1193" s="751"/>
      <c r="J1193" s="751"/>
      <c r="K1193" s="751"/>
      <c r="L1193" s="751"/>
      <c r="M1193" s="751"/>
      <c r="N1193" s="751"/>
      <c r="O1193" s="751"/>
      <c r="P1193" s="752"/>
    </row>
    <row r="1194" spans="2:16" ht="78.75" customHeight="1">
      <c r="B1194" s="750" t="s">
        <v>1107</v>
      </c>
      <c r="C1194" s="751"/>
      <c r="D1194" s="751"/>
      <c r="E1194" s="751"/>
      <c r="F1194" s="751"/>
      <c r="G1194" s="751"/>
      <c r="H1194" s="751"/>
      <c r="I1194" s="751"/>
      <c r="J1194" s="751"/>
      <c r="K1194" s="751"/>
      <c r="L1194" s="751"/>
      <c r="M1194" s="751"/>
      <c r="N1194" s="751"/>
      <c r="O1194" s="751"/>
      <c r="P1194" s="752"/>
    </row>
    <row r="1195" spans="2:16" ht="17" thickBot="1">
      <c r="B1195" s="750" t="s">
        <v>1108</v>
      </c>
      <c r="C1195" s="751"/>
      <c r="D1195" s="751"/>
      <c r="E1195" s="751"/>
      <c r="F1195" s="751"/>
      <c r="G1195" s="751"/>
      <c r="H1195" s="751"/>
      <c r="I1195" s="751"/>
      <c r="J1195" s="751"/>
      <c r="K1195" s="751"/>
      <c r="L1195" s="751"/>
      <c r="M1195" s="751"/>
      <c r="N1195" s="751"/>
      <c r="O1195" s="751"/>
      <c r="P1195" s="752"/>
    </row>
    <row r="1196" spans="2:16" ht="15" thickBot="1">
      <c r="B1196" s="480"/>
      <c r="C1196" s="266">
        <v>2019</v>
      </c>
      <c r="D1196" s="266">
        <v>2020</v>
      </c>
      <c r="E1196" s="266">
        <v>2021</v>
      </c>
      <c r="F1196" s="266">
        <v>2022</v>
      </c>
      <c r="G1196" s="266">
        <v>2023</v>
      </c>
      <c r="H1196" s="266">
        <v>2024</v>
      </c>
      <c r="P1196" s="187"/>
    </row>
    <row r="1197" spans="2:16" ht="16" thickBot="1">
      <c r="B1197" s="481" t="s">
        <v>1109</v>
      </c>
      <c r="C1197" s="267">
        <v>0</v>
      </c>
      <c r="D1197" s="267">
        <v>-8.6</v>
      </c>
      <c r="E1197" s="267">
        <v>-4.9000000000000004</v>
      </c>
      <c r="F1197" s="267">
        <v>-4.9000000000000004</v>
      </c>
      <c r="G1197" s="267">
        <v>3.7</v>
      </c>
      <c r="H1197" s="267">
        <v>0</v>
      </c>
      <c r="P1197" s="187"/>
    </row>
    <row r="1198" spans="2:16" ht="16" thickBot="1">
      <c r="B1198" s="481" t="s">
        <v>1110</v>
      </c>
      <c r="C1198" s="267">
        <v>-4.4000000000000004</v>
      </c>
      <c r="D1198" s="267">
        <v>-4.4000000000000004</v>
      </c>
      <c r="E1198" s="267">
        <v>-4.4000000000000004</v>
      </c>
      <c r="F1198" s="267">
        <v>0</v>
      </c>
      <c r="G1198" s="267">
        <v>0</v>
      </c>
      <c r="H1198" s="267">
        <v>0</v>
      </c>
      <c r="P1198" s="187"/>
    </row>
    <row r="1199" spans="2:16" ht="16" thickBot="1">
      <c r="B1199" s="481" t="s">
        <v>69</v>
      </c>
      <c r="C1199" s="482">
        <v>-4.4000000000000004</v>
      </c>
      <c r="D1199" s="482">
        <v>-13</v>
      </c>
      <c r="E1199" s="482">
        <v>-9.3000000000000007</v>
      </c>
      <c r="F1199" s="482">
        <v>-4.9000000000000004</v>
      </c>
      <c r="G1199" s="482">
        <v>3.7</v>
      </c>
      <c r="H1199" s="482">
        <v>0</v>
      </c>
      <c r="P1199" s="187"/>
    </row>
    <row r="1200" spans="2:16" ht="14" thickBot="1">
      <c r="B1200" s="915" t="s">
        <v>373</v>
      </c>
      <c r="C1200" s="916"/>
      <c r="D1200" s="916"/>
      <c r="E1200" s="916"/>
      <c r="F1200" s="916"/>
      <c r="G1200" s="916"/>
      <c r="H1200" s="916"/>
      <c r="I1200" s="916"/>
      <c r="J1200" s="916"/>
      <c r="K1200" s="916"/>
      <c r="L1200" s="916"/>
      <c r="M1200" s="916"/>
      <c r="N1200" s="916"/>
      <c r="O1200" s="916"/>
      <c r="P1200" s="917"/>
    </row>
    <row r="1201" spans="2:16" ht="47.25" customHeight="1" thickBot="1">
      <c r="B1201" s="882" t="s">
        <v>1111</v>
      </c>
      <c r="C1201" s="883"/>
      <c r="D1201" s="883"/>
      <c r="E1201" s="883"/>
      <c r="F1201" s="883"/>
      <c r="G1201" s="883"/>
      <c r="H1201" s="883"/>
      <c r="I1201" s="883"/>
      <c r="J1201" s="883"/>
      <c r="K1201" s="883"/>
      <c r="L1201" s="883"/>
      <c r="M1201" s="883"/>
      <c r="N1201" s="883"/>
      <c r="O1201" s="883"/>
      <c r="P1201" s="884"/>
    </row>
    <row r="1202" spans="2:16" ht="16">
      <c r="B1202" s="759"/>
      <c r="C1202" s="760"/>
      <c r="D1202" s="760"/>
      <c r="E1202" s="760"/>
      <c r="F1202" s="760"/>
      <c r="G1202" s="760"/>
      <c r="H1202" s="760"/>
      <c r="I1202" s="760"/>
      <c r="J1202" s="760"/>
      <c r="K1202" s="760"/>
      <c r="L1202" s="760"/>
      <c r="M1202" s="760"/>
      <c r="N1202" s="760"/>
      <c r="O1202" s="760"/>
      <c r="P1202" s="761"/>
    </row>
    <row r="1203" spans="2:16" ht="15.75" customHeight="1">
      <c r="B1203" s="741" t="s">
        <v>1112</v>
      </c>
      <c r="C1203" s="742"/>
      <c r="D1203" s="742"/>
      <c r="E1203" s="742"/>
      <c r="F1203" s="742"/>
      <c r="G1203" s="742"/>
      <c r="H1203" s="742"/>
      <c r="I1203" s="742"/>
      <c r="J1203" s="742"/>
      <c r="K1203" s="742"/>
      <c r="L1203" s="742"/>
      <c r="M1203" s="742"/>
      <c r="N1203" s="742"/>
      <c r="O1203" s="742"/>
      <c r="P1203" s="743"/>
    </row>
    <row r="1204" spans="2:16" ht="15.75" customHeight="1">
      <c r="B1204" s="741" t="s">
        <v>1113</v>
      </c>
      <c r="C1204" s="742"/>
      <c r="D1204" s="742"/>
      <c r="E1204" s="742"/>
      <c r="F1204" s="742"/>
      <c r="G1204" s="742"/>
      <c r="H1204" s="742"/>
      <c r="I1204" s="742"/>
      <c r="J1204" s="742"/>
      <c r="K1204" s="742"/>
      <c r="L1204" s="742"/>
      <c r="M1204" s="742"/>
      <c r="N1204" s="742"/>
      <c r="O1204" s="742"/>
      <c r="P1204" s="743"/>
    </row>
    <row r="1205" spans="2:16" ht="15.75" customHeight="1">
      <c r="B1205" s="753" t="s">
        <v>1114</v>
      </c>
      <c r="C1205" s="754"/>
      <c r="D1205" s="754"/>
      <c r="E1205" s="754"/>
      <c r="F1205" s="754"/>
      <c r="G1205" s="754"/>
      <c r="H1205" s="754"/>
      <c r="I1205" s="754"/>
      <c r="J1205" s="754"/>
      <c r="K1205" s="754"/>
      <c r="L1205" s="754"/>
      <c r="M1205" s="754"/>
      <c r="N1205" s="754"/>
      <c r="O1205" s="754"/>
      <c r="P1205" s="755"/>
    </row>
    <row r="1206" spans="2:16" ht="31.5" customHeight="1">
      <c r="B1206" s="753" t="s">
        <v>1115</v>
      </c>
      <c r="C1206" s="754"/>
      <c r="D1206" s="754"/>
      <c r="E1206" s="754"/>
      <c r="F1206" s="754"/>
      <c r="G1206" s="754"/>
      <c r="H1206" s="754"/>
      <c r="I1206" s="754"/>
      <c r="J1206" s="754"/>
      <c r="K1206" s="754"/>
      <c r="L1206" s="754"/>
      <c r="M1206" s="754"/>
      <c r="N1206" s="754"/>
      <c r="O1206" s="754"/>
      <c r="P1206" s="755"/>
    </row>
    <row r="1207" spans="2:16" ht="63" customHeight="1">
      <c r="B1207" s="753" t="s">
        <v>1116</v>
      </c>
      <c r="C1207" s="754"/>
      <c r="D1207" s="754"/>
      <c r="E1207" s="754"/>
      <c r="F1207" s="754"/>
      <c r="G1207" s="754"/>
      <c r="H1207" s="754"/>
      <c r="I1207" s="754"/>
      <c r="J1207" s="754"/>
      <c r="K1207" s="754"/>
      <c r="L1207" s="754"/>
      <c r="M1207" s="754"/>
      <c r="N1207" s="754"/>
      <c r="O1207" s="754"/>
      <c r="P1207" s="755"/>
    </row>
    <row r="1208" spans="2:16" ht="15.75" customHeight="1">
      <c r="B1208" s="753" t="s">
        <v>1117</v>
      </c>
      <c r="C1208" s="754"/>
      <c r="D1208" s="754"/>
      <c r="E1208" s="754"/>
      <c r="F1208" s="754"/>
      <c r="G1208" s="754"/>
      <c r="H1208" s="754"/>
      <c r="I1208" s="754"/>
      <c r="J1208" s="754"/>
      <c r="K1208" s="754"/>
      <c r="L1208" s="754"/>
      <c r="M1208" s="754"/>
      <c r="N1208" s="754"/>
      <c r="O1208" s="754"/>
      <c r="P1208" s="755"/>
    </row>
    <row r="1209" spans="2:16">
      <c r="B1209" s="814"/>
      <c r="C1209" s="815"/>
      <c r="D1209" s="815"/>
      <c r="E1209" s="815"/>
      <c r="F1209" s="815"/>
      <c r="G1209" s="815"/>
      <c r="H1209" s="815"/>
      <c r="I1209" s="815"/>
      <c r="J1209" s="815"/>
      <c r="K1209" s="815"/>
      <c r="L1209" s="815"/>
      <c r="M1209" s="815"/>
      <c r="N1209" s="815"/>
      <c r="O1209" s="815"/>
      <c r="P1209" s="816"/>
    </row>
    <row r="1210" spans="2:16" ht="31.5" customHeight="1">
      <c r="B1210" s="753" t="s">
        <v>1118</v>
      </c>
      <c r="C1210" s="754"/>
      <c r="D1210" s="754"/>
      <c r="E1210" s="754"/>
      <c r="F1210" s="754"/>
      <c r="G1210" s="754"/>
      <c r="H1210" s="754"/>
      <c r="I1210" s="754"/>
      <c r="J1210" s="754"/>
      <c r="K1210" s="754"/>
      <c r="L1210" s="754"/>
      <c r="M1210" s="754"/>
      <c r="N1210" s="754"/>
      <c r="O1210" s="754"/>
      <c r="P1210" s="755"/>
    </row>
    <row r="1211" spans="2:16" ht="15.75" customHeight="1">
      <c r="B1211" s="753" t="s">
        <v>1119</v>
      </c>
      <c r="C1211" s="754"/>
      <c r="D1211" s="754"/>
      <c r="E1211" s="754"/>
      <c r="F1211" s="754"/>
      <c r="G1211" s="754"/>
      <c r="H1211" s="754"/>
      <c r="I1211" s="754"/>
      <c r="J1211" s="754"/>
      <c r="K1211" s="754"/>
      <c r="L1211" s="754"/>
      <c r="M1211" s="754"/>
      <c r="N1211" s="754"/>
      <c r="O1211" s="754"/>
      <c r="P1211" s="755"/>
    </row>
    <row r="1212" spans="2:16" ht="15.75" customHeight="1">
      <c r="B1212" s="753" t="s">
        <v>1120</v>
      </c>
      <c r="C1212" s="754"/>
      <c r="D1212" s="754"/>
      <c r="E1212" s="754"/>
      <c r="F1212" s="754"/>
      <c r="G1212" s="754"/>
      <c r="H1212" s="754"/>
      <c r="I1212" s="754"/>
      <c r="J1212" s="754"/>
      <c r="K1212" s="754"/>
      <c r="L1212" s="754"/>
      <c r="M1212" s="754"/>
      <c r="N1212" s="754"/>
      <c r="O1212" s="754"/>
      <c r="P1212" s="755"/>
    </row>
    <row r="1213" spans="2:16" ht="15.75" customHeight="1">
      <c r="B1213" s="753" t="s">
        <v>1121</v>
      </c>
      <c r="C1213" s="754"/>
      <c r="D1213" s="754"/>
      <c r="E1213" s="754"/>
      <c r="F1213" s="754"/>
      <c r="G1213" s="754"/>
      <c r="H1213" s="754"/>
      <c r="I1213" s="754"/>
      <c r="J1213" s="754"/>
      <c r="K1213" s="754"/>
      <c r="L1213" s="754"/>
      <c r="M1213" s="754"/>
      <c r="N1213" s="754"/>
      <c r="O1213" s="754"/>
      <c r="P1213" s="755"/>
    </row>
    <row r="1214" spans="2:16" ht="78.75" customHeight="1">
      <c r="B1214" s="753" t="s">
        <v>1122</v>
      </c>
      <c r="C1214" s="754"/>
      <c r="D1214" s="754"/>
      <c r="E1214" s="754"/>
      <c r="F1214" s="754"/>
      <c r="G1214" s="754"/>
      <c r="H1214" s="754"/>
      <c r="I1214" s="754"/>
      <c r="J1214" s="754"/>
      <c r="K1214" s="754"/>
      <c r="L1214" s="754"/>
      <c r="M1214" s="754"/>
      <c r="N1214" s="754"/>
      <c r="O1214" s="754"/>
      <c r="P1214" s="755"/>
    </row>
    <row r="1215" spans="2:16" ht="31.5" customHeight="1">
      <c r="B1215" s="753" t="s">
        <v>1123</v>
      </c>
      <c r="C1215" s="754"/>
      <c r="D1215" s="754"/>
      <c r="E1215" s="754"/>
      <c r="F1215" s="754"/>
      <c r="G1215" s="754"/>
      <c r="H1215" s="754"/>
      <c r="I1215" s="754"/>
      <c r="J1215" s="754"/>
      <c r="K1215" s="754"/>
      <c r="L1215" s="754"/>
      <c r="M1215" s="754"/>
      <c r="N1215" s="754"/>
      <c r="O1215" s="754"/>
      <c r="P1215" s="755"/>
    </row>
    <row r="1216" spans="2:16" ht="31.5" customHeight="1">
      <c r="B1216" s="753" t="s">
        <v>1124</v>
      </c>
      <c r="C1216" s="754"/>
      <c r="D1216" s="754"/>
      <c r="E1216" s="754"/>
      <c r="F1216" s="754"/>
      <c r="G1216" s="754"/>
      <c r="H1216" s="754"/>
      <c r="I1216" s="754"/>
      <c r="J1216" s="754"/>
      <c r="K1216" s="754"/>
      <c r="L1216" s="754"/>
      <c r="M1216" s="754"/>
      <c r="N1216" s="754"/>
      <c r="O1216" s="754"/>
      <c r="P1216" s="755"/>
    </row>
    <row r="1217" spans="2:16" ht="15.75" customHeight="1">
      <c r="B1217" s="753" t="s">
        <v>1125</v>
      </c>
      <c r="C1217" s="754"/>
      <c r="D1217" s="754"/>
      <c r="E1217" s="754"/>
      <c r="F1217" s="754"/>
      <c r="G1217" s="754"/>
      <c r="H1217" s="754"/>
      <c r="I1217" s="754"/>
      <c r="J1217" s="754"/>
      <c r="K1217" s="754"/>
      <c r="L1217" s="754"/>
      <c r="M1217" s="754"/>
      <c r="N1217" s="754"/>
      <c r="O1217" s="754"/>
      <c r="P1217" s="755"/>
    </row>
    <row r="1218" spans="2:16" ht="63" customHeight="1">
      <c r="B1218" s="753" t="s">
        <v>1126</v>
      </c>
      <c r="C1218" s="754"/>
      <c r="D1218" s="754"/>
      <c r="E1218" s="754"/>
      <c r="F1218" s="754"/>
      <c r="G1218" s="754"/>
      <c r="H1218" s="754"/>
      <c r="I1218" s="754"/>
      <c r="J1218" s="754"/>
      <c r="K1218" s="754"/>
      <c r="L1218" s="754"/>
      <c r="M1218" s="754"/>
      <c r="N1218" s="754"/>
      <c r="O1218" s="754"/>
      <c r="P1218" s="755"/>
    </row>
    <row r="1219" spans="2:16" ht="31.5" customHeight="1">
      <c r="B1219" s="753" t="s">
        <v>1127</v>
      </c>
      <c r="C1219" s="754"/>
      <c r="D1219" s="754"/>
      <c r="E1219" s="754"/>
      <c r="F1219" s="754"/>
      <c r="G1219" s="754"/>
      <c r="H1219" s="754"/>
      <c r="I1219" s="754"/>
      <c r="J1219" s="754"/>
      <c r="K1219" s="754"/>
      <c r="L1219" s="754"/>
      <c r="M1219" s="754"/>
      <c r="N1219" s="754"/>
      <c r="O1219" s="754"/>
      <c r="P1219" s="755"/>
    </row>
    <row r="1220" spans="2:16" ht="47.25" customHeight="1">
      <c r="B1220" s="753" t="s">
        <v>1128</v>
      </c>
      <c r="C1220" s="754"/>
      <c r="D1220" s="754"/>
      <c r="E1220" s="754"/>
      <c r="F1220" s="754"/>
      <c r="G1220" s="754"/>
      <c r="H1220" s="754"/>
      <c r="I1220" s="754"/>
      <c r="J1220" s="754"/>
      <c r="K1220" s="754"/>
      <c r="L1220" s="754"/>
      <c r="M1220" s="754"/>
      <c r="N1220" s="754"/>
      <c r="O1220" s="754"/>
      <c r="P1220" s="755"/>
    </row>
    <row r="1221" spans="2:16" ht="17" thickBot="1">
      <c r="B1221" s="903"/>
      <c r="C1221" s="904"/>
      <c r="D1221" s="904"/>
      <c r="E1221" s="904"/>
      <c r="F1221" s="904"/>
      <c r="G1221" s="904"/>
      <c r="H1221" s="904"/>
      <c r="I1221" s="904"/>
      <c r="J1221" s="904"/>
      <c r="K1221" s="904"/>
      <c r="L1221" s="904"/>
      <c r="M1221" s="904"/>
      <c r="N1221" s="904"/>
      <c r="O1221" s="904"/>
      <c r="P1221" s="905"/>
    </row>
    <row r="1222" spans="2:16" ht="15.75" customHeight="1">
      <c r="B1222" s="906" t="s">
        <v>1129</v>
      </c>
      <c r="C1222" s="907"/>
      <c r="D1222" s="907"/>
      <c r="E1222" s="907"/>
      <c r="F1222" s="907"/>
      <c r="G1222" s="907"/>
      <c r="H1222" s="907"/>
      <c r="I1222" s="907"/>
      <c r="J1222" s="907"/>
      <c r="K1222" s="907"/>
      <c r="L1222" s="907"/>
      <c r="M1222" s="907"/>
      <c r="N1222" s="907"/>
      <c r="O1222" s="907"/>
      <c r="P1222" s="908"/>
    </row>
    <row r="1223" spans="2:16" ht="15.75" customHeight="1">
      <c r="B1223" s="909" t="s">
        <v>1660</v>
      </c>
      <c r="C1223" s="910"/>
      <c r="D1223" s="910"/>
      <c r="E1223" s="910"/>
      <c r="F1223" s="910"/>
      <c r="G1223" s="910"/>
      <c r="H1223" s="910"/>
      <c r="I1223" s="910"/>
      <c r="J1223" s="910"/>
      <c r="K1223" s="910"/>
      <c r="L1223" s="910"/>
      <c r="M1223" s="910"/>
      <c r="N1223" s="910"/>
      <c r="O1223" s="910"/>
      <c r="P1223" s="911"/>
    </row>
    <row r="1224" spans="2:16" ht="100" customHeight="1">
      <c r="B1224" s="912" t="s">
        <v>1661</v>
      </c>
      <c r="C1224" s="913"/>
      <c r="D1224" s="913"/>
      <c r="E1224" s="913"/>
      <c r="F1224" s="913"/>
      <c r="G1224" s="913"/>
      <c r="H1224" s="913"/>
      <c r="I1224" s="913"/>
      <c r="J1224" s="913"/>
      <c r="K1224" s="913"/>
      <c r="L1224" s="913"/>
      <c r="M1224" s="913"/>
      <c r="N1224" s="913"/>
      <c r="O1224" s="913"/>
      <c r="P1224" s="914"/>
    </row>
    <row r="1225" spans="2:16" ht="119" customHeight="1">
      <c r="B1225" s="912" t="s">
        <v>1662</v>
      </c>
      <c r="C1225" s="913"/>
      <c r="D1225" s="913"/>
      <c r="E1225" s="913"/>
      <c r="F1225" s="913"/>
      <c r="G1225" s="913"/>
      <c r="H1225" s="913"/>
      <c r="I1225" s="913"/>
      <c r="J1225" s="913"/>
      <c r="K1225" s="913"/>
      <c r="L1225" s="913"/>
      <c r="M1225" s="913"/>
      <c r="N1225" s="913"/>
      <c r="O1225" s="913"/>
      <c r="P1225" s="914"/>
    </row>
    <row r="1226" spans="2:16" ht="45" hidden="1" customHeight="1">
      <c r="B1226" s="912"/>
      <c r="C1226" s="913"/>
      <c r="D1226" s="913"/>
      <c r="E1226" s="913"/>
      <c r="F1226" s="913"/>
      <c r="G1226" s="913"/>
      <c r="H1226" s="913"/>
      <c r="I1226" s="913"/>
      <c r="J1226" s="913"/>
      <c r="K1226" s="913"/>
      <c r="L1226" s="913"/>
      <c r="M1226" s="913"/>
      <c r="N1226" s="913"/>
      <c r="O1226" s="913"/>
      <c r="P1226" s="914"/>
    </row>
    <row r="1227" spans="2:16" ht="1" hidden="1" customHeight="1">
      <c r="B1227" s="912"/>
      <c r="C1227" s="913"/>
      <c r="D1227" s="913"/>
      <c r="E1227" s="913"/>
      <c r="F1227" s="913"/>
      <c r="G1227" s="913"/>
      <c r="H1227" s="913"/>
      <c r="I1227" s="913"/>
      <c r="J1227" s="913"/>
      <c r="K1227" s="913"/>
      <c r="L1227" s="913"/>
      <c r="M1227" s="913"/>
      <c r="N1227" s="913"/>
      <c r="O1227" s="913"/>
      <c r="P1227" s="914"/>
    </row>
    <row r="1228" spans="2:16" ht="1" hidden="1" customHeight="1">
      <c r="B1228" s="912"/>
      <c r="C1228" s="913"/>
      <c r="D1228" s="913"/>
      <c r="E1228" s="913"/>
      <c r="F1228" s="913"/>
      <c r="G1228" s="913"/>
      <c r="H1228" s="913"/>
      <c r="I1228" s="913"/>
      <c r="J1228" s="913"/>
      <c r="K1228" s="913"/>
      <c r="L1228" s="913"/>
      <c r="M1228" s="913"/>
      <c r="N1228" s="913"/>
      <c r="O1228" s="913"/>
      <c r="P1228" s="914"/>
    </row>
    <row r="1229" spans="2:16" ht="15" hidden="1" customHeight="1">
      <c r="B1229" s="912"/>
      <c r="C1229" s="913"/>
      <c r="D1229" s="913"/>
      <c r="E1229" s="913"/>
      <c r="F1229" s="913"/>
      <c r="G1229" s="913"/>
      <c r="H1229" s="913"/>
      <c r="I1229" s="913"/>
      <c r="J1229" s="913"/>
      <c r="K1229" s="913"/>
      <c r="L1229" s="913"/>
      <c r="M1229" s="913"/>
      <c r="N1229" s="913"/>
      <c r="O1229" s="913"/>
      <c r="P1229" s="914"/>
    </row>
    <row r="1230" spans="2:16" ht="17" thickBot="1">
      <c r="B1230" s="888"/>
      <c r="C1230" s="889"/>
      <c r="D1230" s="889"/>
      <c r="E1230" s="889"/>
      <c r="F1230" s="889"/>
      <c r="G1230" s="889"/>
      <c r="H1230" s="889"/>
      <c r="I1230" s="889"/>
      <c r="J1230" s="889"/>
      <c r="K1230" s="889"/>
      <c r="L1230" s="889"/>
      <c r="M1230" s="889"/>
      <c r="N1230" s="889"/>
      <c r="O1230" s="889"/>
      <c r="P1230" s="890"/>
    </row>
    <row r="1231" spans="2:16" ht="15.75" customHeight="1">
      <c r="B1231" s="759" t="s">
        <v>1129</v>
      </c>
      <c r="C1231" s="760"/>
      <c r="D1231" s="760"/>
      <c r="E1231" s="760"/>
      <c r="F1231" s="760"/>
      <c r="G1231" s="760"/>
      <c r="H1231" s="760"/>
      <c r="I1231" s="760"/>
      <c r="J1231" s="760"/>
      <c r="K1231" s="760"/>
      <c r="L1231" s="760"/>
      <c r="M1231" s="760"/>
      <c r="N1231" s="760"/>
      <c r="O1231" s="760"/>
      <c r="P1231" s="761"/>
    </row>
    <row r="1232" spans="2:16" ht="15.75" customHeight="1">
      <c r="B1232" s="741" t="s">
        <v>1131</v>
      </c>
      <c r="C1232" s="742"/>
      <c r="D1232" s="742"/>
      <c r="E1232" s="742"/>
      <c r="F1232" s="742"/>
      <c r="G1232" s="742"/>
      <c r="H1232" s="742"/>
      <c r="I1232" s="742"/>
      <c r="J1232" s="742"/>
      <c r="K1232" s="742"/>
      <c r="L1232" s="742"/>
      <c r="M1232" s="742"/>
      <c r="N1232" s="742"/>
      <c r="O1232" s="742"/>
      <c r="P1232" s="743"/>
    </row>
    <row r="1233" spans="2:16" ht="141.75" customHeight="1" thickBot="1">
      <c r="B1233" s="888" t="s">
        <v>1132</v>
      </c>
      <c r="C1233" s="889"/>
      <c r="D1233" s="889"/>
      <c r="E1233" s="889"/>
      <c r="F1233" s="889"/>
      <c r="G1233" s="889"/>
      <c r="H1233" s="889"/>
      <c r="I1233" s="889"/>
      <c r="J1233" s="889"/>
      <c r="K1233" s="889"/>
      <c r="L1233" s="889"/>
      <c r="M1233" s="889"/>
      <c r="N1233" s="889"/>
      <c r="O1233" s="889"/>
      <c r="P1233" s="890"/>
    </row>
    <row r="1234" spans="2:16" ht="63" customHeight="1">
      <c r="B1234" s="879" t="s">
        <v>1133</v>
      </c>
      <c r="C1234" s="880"/>
      <c r="D1234" s="880"/>
      <c r="E1234" s="880"/>
      <c r="F1234" s="880"/>
      <c r="G1234" s="880"/>
      <c r="H1234" s="880"/>
      <c r="I1234" s="880"/>
      <c r="J1234" s="880"/>
      <c r="K1234" s="880"/>
      <c r="L1234" s="880"/>
      <c r="M1234" s="880"/>
      <c r="N1234" s="880"/>
      <c r="O1234" s="880"/>
      <c r="P1234" s="881"/>
    </row>
    <row r="1235" spans="2:16" ht="47.25" customHeight="1">
      <c r="B1235" s="753" t="s">
        <v>1134</v>
      </c>
      <c r="C1235" s="754"/>
      <c r="D1235" s="754"/>
      <c r="E1235" s="754"/>
      <c r="F1235" s="754"/>
      <c r="G1235" s="754"/>
      <c r="H1235" s="754"/>
      <c r="I1235" s="754"/>
      <c r="J1235" s="754"/>
      <c r="K1235" s="754"/>
      <c r="L1235" s="754"/>
      <c r="M1235" s="754"/>
      <c r="N1235" s="754"/>
      <c r="O1235" s="754"/>
      <c r="P1235" s="755"/>
    </row>
    <row r="1236" spans="2:16" ht="31.5" customHeight="1">
      <c r="B1236" s="753" t="s">
        <v>1135</v>
      </c>
      <c r="C1236" s="754"/>
      <c r="D1236" s="754"/>
      <c r="E1236" s="754"/>
      <c r="F1236" s="754"/>
      <c r="G1236" s="754"/>
      <c r="H1236" s="754"/>
      <c r="I1236" s="754"/>
      <c r="J1236" s="754"/>
      <c r="K1236" s="754"/>
      <c r="L1236" s="754"/>
      <c r="M1236" s="754"/>
      <c r="N1236" s="754"/>
      <c r="O1236" s="754"/>
      <c r="P1236" s="755"/>
    </row>
    <row r="1237" spans="2:16" ht="31.5" customHeight="1">
      <c r="B1237" s="753" t="s">
        <v>1136</v>
      </c>
      <c r="C1237" s="754"/>
      <c r="D1237" s="754"/>
      <c r="E1237" s="754"/>
      <c r="F1237" s="754"/>
      <c r="G1237" s="754"/>
      <c r="H1237" s="754"/>
      <c r="I1237" s="754"/>
      <c r="J1237" s="754"/>
      <c r="K1237" s="754"/>
      <c r="L1237" s="754"/>
      <c r="M1237" s="754"/>
      <c r="N1237" s="754"/>
      <c r="O1237" s="754"/>
      <c r="P1237" s="755"/>
    </row>
    <row r="1238" spans="2:16" ht="15.75" customHeight="1">
      <c r="B1238" s="753" t="s">
        <v>1137</v>
      </c>
      <c r="C1238" s="754"/>
      <c r="D1238" s="754"/>
      <c r="E1238" s="754"/>
      <c r="F1238" s="754"/>
      <c r="G1238" s="754"/>
      <c r="H1238" s="754"/>
      <c r="I1238" s="754"/>
      <c r="J1238" s="754"/>
      <c r="K1238" s="754"/>
      <c r="L1238" s="754"/>
      <c r="M1238" s="754"/>
      <c r="N1238" s="754"/>
      <c r="O1238" s="754"/>
      <c r="P1238" s="755"/>
    </row>
    <row r="1239" spans="2:16" ht="17" thickBot="1">
      <c r="B1239" s="787"/>
      <c r="C1239" s="788"/>
      <c r="D1239" s="788"/>
      <c r="E1239" s="788"/>
      <c r="F1239" s="788"/>
      <c r="G1239" s="788"/>
      <c r="H1239" s="788"/>
      <c r="I1239" s="788"/>
      <c r="J1239" s="788"/>
      <c r="K1239" s="788"/>
      <c r="L1239" s="788"/>
      <c r="M1239" s="788"/>
      <c r="N1239" s="788"/>
      <c r="O1239" s="788"/>
      <c r="P1239" s="789"/>
    </row>
    <row r="1240" spans="2:16" ht="15.75" customHeight="1">
      <c r="B1240" s="759" t="s">
        <v>1130</v>
      </c>
      <c r="C1240" s="760"/>
      <c r="D1240" s="760"/>
      <c r="E1240" s="760"/>
      <c r="F1240" s="760"/>
      <c r="G1240" s="760"/>
      <c r="H1240" s="760"/>
      <c r="I1240" s="760"/>
      <c r="J1240" s="760"/>
      <c r="K1240" s="760"/>
      <c r="L1240" s="760"/>
      <c r="M1240" s="760"/>
      <c r="N1240" s="760"/>
      <c r="O1240" s="760"/>
      <c r="P1240" s="761"/>
    </row>
    <row r="1241" spans="2:16" ht="15.75" customHeight="1">
      <c r="B1241" s="741" t="s">
        <v>1139</v>
      </c>
      <c r="C1241" s="742"/>
      <c r="D1241" s="742"/>
      <c r="E1241" s="742"/>
      <c r="F1241" s="742"/>
      <c r="G1241" s="742"/>
      <c r="H1241" s="742"/>
      <c r="I1241" s="742"/>
      <c r="J1241" s="742"/>
      <c r="K1241" s="742"/>
      <c r="L1241" s="742"/>
      <c r="M1241" s="742"/>
      <c r="N1241" s="742"/>
      <c r="O1241" s="742"/>
      <c r="P1241" s="743"/>
    </row>
    <row r="1242" spans="2:16" ht="63" customHeight="1">
      <c r="B1242" s="753" t="s">
        <v>1140</v>
      </c>
      <c r="C1242" s="754"/>
      <c r="D1242" s="754"/>
      <c r="E1242" s="754"/>
      <c r="F1242" s="754"/>
      <c r="G1242" s="754"/>
      <c r="H1242" s="754"/>
      <c r="I1242" s="754"/>
      <c r="J1242" s="754"/>
      <c r="K1242" s="754"/>
      <c r="L1242" s="754"/>
      <c r="M1242" s="754"/>
      <c r="N1242" s="754"/>
      <c r="O1242" s="754"/>
      <c r="P1242" s="755"/>
    </row>
    <row r="1243" spans="2:16" ht="78.75" customHeight="1">
      <c r="B1243" s="750" t="s">
        <v>1141</v>
      </c>
      <c r="C1243" s="751"/>
      <c r="D1243" s="751"/>
      <c r="E1243" s="751"/>
      <c r="F1243" s="751"/>
      <c r="G1243" s="751"/>
      <c r="H1243" s="751"/>
      <c r="I1243" s="751"/>
      <c r="J1243" s="751"/>
      <c r="K1243" s="751"/>
      <c r="L1243" s="751"/>
      <c r="M1243" s="751"/>
      <c r="N1243" s="751"/>
      <c r="O1243" s="751"/>
      <c r="P1243" s="752"/>
    </row>
    <row r="1244" spans="2:16" ht="31.5" customHeight="1">
      <c r="B1244" s="750" t="s">
        <v>1142</v>
      </c>
      <c r="C1244" s="751"/>
      <c r="D1244" s="751"/>
      <c r="E1244" s="751"/>
      <c r="F1244" s="751"/>
      <c r="G1244" s="751"/>
      <c r="H1244" s="751"/>
      <c r="I1244" s="751"/>
      <c r="J1244" s="751"/>
      <c r="K1244" s="751"/>
      <c r="L1244" s="751"/>
      <c r="M1244" s="751"/>
      <c r="N1244" s="751"/>
      <c r="O1244" s="751"/>
      <c r="P1244" s="752"/>
    </row>
    <row r="1245" spans="2:16" ht="15.75" customHeight="1">
      <c r="B1245" s="750" t="s">
        <v>1143</v>
      </c>
      <c r="C1245" s="751"/>
      <c r="D1245" s="751"/>
      <c r="E1245" s="751"/>
      <c r="F1245" s="751"/>
      <c r="G1245" s="751"/>
      <c r="H1245" s="751"/>
      <c r="I1245" s="751"/>
      <c r="J1245" s="751"/>
      <c r="K1245" s="751"/>
      <c r="L1245" s="751"/>
      <c r="M1245" s="751"/>
      <c r="N1245" s="751"/>
      <c r="O1245" s="751"/>
      <c r="P1245" s="752"/>
    </row>
    <row r="1246" spans="2:16" ht="31.5" customHeight="1">
      <c r="B1246" s="750" t="s">
        <v>1144</v>
      </c>
      <c r="C1246" s="751"/>
      <c r="D1246" s="751"/>
      <c r="E1246" s="751"/>
      <c r="F1246" s="751"/>
      <c r="G1246" s="751"/>
      <c r="H1246" s="751"/>
      <c r="I1246" s="751"/>
      <c r="J1246" s="751"/>
      <c r="K1246" s="751"/>
      <c r="L1246" s="751"/>
      <c r="M1246" s="751"/>
      <c r="N1246" s="751"/>
      <c r="O1246" s="751"/>
      <c r="P1246" s="752"/>
    </row>
    <row r="1247" spans="2:16" ht="31.5" customHeight="1">
      <c r="B1247" s="750" t="s">
        <v>1145</v>
      </c>
      <c r="C1247" s="751"/>
      <c r="D1247" s="751"/>
      <c r="E1247" s="751"/>
      <c r="F1247" s="751"/>
      <c r="G1247" s="751"/>
      <c r="H1247" s="751"/>
      <c r="I1247" s="751"/>
      <c r="J1247" s="751"/>
      <c r="K1247" s="751"/>
      <c r="L1247" s="751"/>
      <c r="M1247" s="751"/>
      <c r="N1247" s="751"/>
      <c r="O1247" s="751"/>
      <c r="P1247" s="752"/>
    </row>
    <row r="1248" spans="2:16" ht="47.25" customHeight="1">
      <c r="B1248" s="750" t="s">
        <v>1146</v>
      </c>
      <c r="C1248" s="751"/>
      <c r="D1248" s="751"/>
      <c r="E1248" s="751"/>
      <c r="F1248" s="751"/>
      <c r="G1248" s="751"/>
      <c r="H1248" s="751"/>
      <c r="I1248" s="751"/>
      <c r="J1248" s="751"/>
      <c r="K1248" s="751"/>
      <c r="L1248" s="751"/>
      <c r="M1248" s="751"/>
      <c r="N1248" s="751"/>
      <c r="O1248" s="751"/>
      <c r="P1248" s="752"/>
    </row>
    <row r="1249" spans="2:16" ht="17" thickBot="1">
      <c r="B1249" s="903"/>
      <c r="C1249" s="904"/>
      <c r="D1249" s="904"/>
      <c r="E1249" s="904"/>
      <c r="F1249" s="904"/>
      <c r="G1249" s="904"/>
      <c r="H1249" s="904"/>
      <c r="I1249" s="904"/>
      <c r="J1249" s="904"/>
      <c r="K1249" s="904"/>
      <c r="L1249" s="904"/>
      <c r="M1249" s="904"/>
      <c r="N1249" s="904"/>
      <c r="O1249" s="904"/>
      <c r="P1249" s="905"/>
    </row>
    <row r="1250" spans="2:16" ht="15.75" customHeight="1">
      <c r="B1250" s="759" t="s">
        <v>1138</v>
      </c>
      <c r="C1250" s="760"/>
      <c r="D1250" s="760"/>
      <c r="E1250" s="760"/>
      <c r="F1250" s="760"/>
      <c r="G1250" s="760"/>
      <c r="H1250" s="760"/>
      <c r="I1250" s="760"/>
      <c r="J1250" s="760"/>
      <c r="K1250" s="760"/>
      <c r="L1250" s="760"/>
      <c r="M1250" s="760"/>
      <c r="N1250" s="760"/>
      <c r="O1250" s="760"/>
      <c r="P1250" s="761"/>
    </row>
    <row r="1251" spans="2:16" ht="15.75" customHeight="1">
      <c r="B1251" s="741" t="s">
        <v>1148</v>
      </c>
      <c r="C1251" s="742"/>
      <c r="D1251" s="742"/>
      <c r="E1251" s="742"/>
      <c r="F1251" s="742"/>
      <c r="G1251" s="742"/>
      <c r="H1251" s="742"/>
      <c r="I1251" s="742"/>
      <c r="J1251" s="742"/>
      <c r="K1251" s="742"/>
      <c r="L1251" s="742"/>
      <c r="M1251" s="742"/>
      <c r="N1251" s="742"/>
      <c r="O1251" s="742"/>
      <c r="P1251" s="743"/>
    </row>
    <row r="1252" spans="2:16" ht="31.5" customHeight="1">
      <c r="B1252" s="753" t="s">
        <v>1149</v>
      </c>
      <c r="C1252" s="754"/>
      <c r="D1252" s="754"/>
      <c r="E1252" s="754"/>
      <c r="F1252" s="754"/>
      <c r="G1252" s="754"/>
      <c r="H1252" s="754"/>
      <c r="I1252" s="754"/>
      <c r="J1252" s="754"/>
      <c r="K1252" s="754"/>
      <c r="L1252" s="754"/>
      <c r="M1252" s="754"/>
      <c r="N1252" s="754"/>
      <c r="O1252" s="754"/>
      <c r="P1252" s="755"/>
    </row>
    <row r="1253" spans="2:16" ht="33" customHeight="1">
      <c r="B1253" s="900" t="s">
        <v>1150</v>
      </c>
      <c r="C1253" s="901"/>
      <c r="D1253" s="901"/>
      <c r="E1253" s="901"/>
      <c r="F1253" s="901"/>
      <c r="G1253" s="901"/>
      <c r="H1253" s="901"/>
      <c r="I1253" s="901"/>
      <c r="J1253" s="901"/>
      <c r="K1253" s="901"/>
      <c r="L1253" s="901"/>
      <c r="M1253" s="901"/>
      <c r="N1253" s="901"/>
      <c r="O1253" s="901"/>
      <c r="P1253" s="902"/>
    </row>
    <row r="1254" spans="2:16" ht="48.75" customHeight="1">
      <c r="B1254" s="900" t="s">
        <v>1151</v>
      </c>
      <c r="C1254" s="901"/>
      <c r="D1254" s="901"/>
      <c r="E1254" s="901"/>
      <c r="F1254" s="901"/>
      <c r="G1254" s="901"/>
      <c r="H1254" s="901"/>
      <c r="I1254" s="901"/>
      <c r="J1254" s="901"/>
      <c r="K1254" s="901"/>
      <c r="L1254" s="901"/>
      <c r="M1254" s="901"/>
      <c r="N1254" s="901"/>
      <c r="O1254" s="901"/>
      <c r="P1254" s="902"/>
    </row>
    <row r="1255" spans="2:16" ht="31.5" customHeight="1" thickBot="1">
      <c r="B1255" s="787" t="s">
        <v>1152</v>
      </c>
      <c r="C1255" s="788"/>
      <c r="D1255" s="788"/>
      <c r="E1255" s="788"/>
      <c r="F1255" s="788"/>
      <c r="G1255" s="788"/>
      <c r="H1255" s="788"/>
      <c r="I1255" s="788"/>
      <c r="J1255" s="788"/>
      <c r="K1255" s="788"/>
      <c r="L1255" s="788"/>
      <c r="M1255" s="788"/>
      <c r="N1255" s="788"/>
      <c r="O1255" s="788"/>
      <c r="P1255" s="789"/>
    </row>
    <row r="1256" spans="2:16" ht="15.75" customHeight="1">
      <c r="B1256" s="759" t="s">
        <v>1147</v>
      </c>
      <c r="C1256" s="760"/>
      <c r="D1256" s="760"/>
      <c r="E1256" s="760"/>
      <c r="F1256" s="760"/>
      <c r="G1256" s="760"/>
      <c r="H1256" s="760"/>
      <c r="I1256" s="760"/>
      <c r="J1256" s="760"/>
      <c r="K1256" s="760"/>
      <c r="L1256" s="760"/>
      <c r="M1256" s="760"/>
      <c r="N1256" s="760"/>
      <c r="O1256" s="760"/>
      <c r="P1256" s="761"/>
    </row>
    <row r="1257" spans="2:16" ht="15.75" customHeight="1">
      <c r="B1257" s="741" t="s">
        <v>1154</v>
      </c>
      <c r="C1257" s="742"/>
      <c r="D1257" s="742"/>
      <c r="E1257" s="742"/>
      <c r="F1257" s="742"/>
      <c r="G1257" s="742"/>
      <c r="H1257" s="742"/>
      <c r="I1257" s="742"/>
      <c r="J1257" s="742"/>
      <c r="K1257" s="742"/>
      <c r="L1257" s="742"/>
      <c r="M1257" s="742"/>
      <c r="N1257" s="742"/>
      <c r="O1257" s="742"/>
      <c r="P1257" s="743"/>
    </row>
    <row r="1258" spans="2:16" ht="15.75" customHeight="1">
      <c r="B1258" s="744" t="s">
        <v>1155</v>
      </c>
      <c r="C1258" s="745"/>
      <c r="D1258" s="745"/>
      <c r="E1258" s="745"/>
      <c r="F1258" s="745"/>
      <c r="G1258" s="745"/>
      <c r="H1258" s="745"/>
      <c r="I1258" s="745"/>
      <c r="J1258" s="745"/>
      <c r="K1258" s="745"/>
      <c r="L1258" s="745"/>
      <c r="M1258" s="745"/>
      <c r="N1258" s="745"/>
      <c r="O1258" s="745"/>
      <c r="P1258" s="746"/>
    </row>
    <row r="1259" spans="2:16" ht="15.75" customHeight="1">
      <c r="B1259" s="750" t="s">
        <v>1156</v>
      </c>
      <c r="C1259" s="751"/>
      <c r="D1259" s="751"/>
      <c r="E1259" s="751"/>
      <c r="F1259" s="751"/>
      <c r="G1259" s="751"/>
      <c r="H1259" s="751"/>
      <c r="I1259" s="751"/>
      <c r="J1259" s="751"/>
      <c r="K1259" s="751"/>
      <c r="L1259" s="751"/>
      <c r="M1259" s="751"/>
      <c r="N1259" s="751"/>
      <c r="O1259" s="751"/>
      <c r="P1259" s="752"/>
    </row>
    <row r="1260" spans="2:16" ht="47.25" customHeight="1">
      <c r="B1260" s="750" t="s">
        <v>1157</v>
      </c>
      <c r="C1260" s="751"/>
      <c r="D1260" s="751"/>
      <c r="E1260" s="751"/>
      <c r="F1260" s="751"/>
      <c r="G1260" s="751"/>
      <c r="H1260" s="751"/>
      <c r="I1260" s="751"/>
      <c r="J1260" s="751"/>
      <c r="K1260" s="751"/>
      <c r="L1260" s="751"/>
      <c r="M1260" s="751"/>
      <c r="N1260" s="751"/>
      <c r="O1260" s="751"/>
      <c r="P1260" s="752"/>
    </row>
    <row r="1261" spans="2:16" ht="31.5" customHeight="1">
      <c r="B1261" s="894" t="s">
        <v>1158</v>
      </c>
      <c r="C1261" s="895"/>
      <c r="D1261" s="895"/>
      <c r="E1261" s="895"/>
      <c r="F1261" s="895"/>
      <c r="G1261" s="895"/>
      <c r="H1261" s="895"/>
      <c r="I1261" s="895"/>
      <c r="J1261" s="895"/>
      <c r="K1261" s="895"/>
      <c r="L1261" s="895"/>
      <c r="M1261" s="895"/>
      <c r="N1261" s="895"/>
      <c r="O1261" s="895"/>
      <c r="P1261" s="896"/>
    </row>
    <row r="1262" spans="2:16" ht="15.75" customHeight="1">
      <c r="B1262" s="894" t="s">
        <v>1159</v>
      </c>
      <c r="C1262" s="895"/>
      <c r="D1262" s="895"/>
      <c r="E1262" s="895"/>
      <c r="F1262" s="895"/>
      <c r="G1262" s="895"/>
      <c r="H1262" s="895"/>
      <c r="I1262" s="895"/>
      <c r="J1262" s="895"/>
      <c r="K1262" s="895"/>
      <c r="L1262" s="895"/>
      <c r="M1262" s="895"/>
      <c r="N1262" s="895"/>
      <c r="O1262" s="895"/>
      <c r="P1262" s="896"/>
    </row>
    <row r="1263" spans="2:16" ht="15.75" customHeight="1">
      <c r="B1263" s="894" t="s">
        <v>1160</v>
      </c>
      <c r="C1263" s="895"/>
      <c r="D1263" s="895"/>
      <c r="E1263" s="895"/>
      <c r="F1263" s="895"/>
      <c r="G1263" s="895"/>
      <c r="H1263" s="895"/>
      <c r="I1263" s="895"/>
      <c r="J1263" s="895"/>
      <c r="K1263" s="895"/>
      <c r="L1263" s="895"/>
      <c r="M1263" s="895"/>
      <c r="N1263" s="895"/>
      <c r="O1263" s="895"/>
      <c r="P1263" s="896"/>
    </row>
    <row r="1264" spans="2:16" ht="17" thickBot="1">
      <c r="B1264" s="897" t="s">
        <v>1161</v>
      </c>
      <c r="C1264" s="898"/>
      <c r="D1264" s="898"/>
      <c r="E1264" s="898"/>
      <c r="F1264" s="898"/>
      <c r="G1264" s="898"/>
      <c r="H1264" s="898"/>
      <c r="I1264" s="898"/>
      <c r="J1264" s="898"/>
      <c r="K1264" s="898"/>
      <c r="L1264" s="898"/>
      <c r="M1264" s="898"/>
      <c r="N1264" s="898"/>
      <c r="O1264" s="898"/>
      <c r="P1264" s="899"/>
    </row>
    <row r="1265" spans="2:16" ht="47.25" customHeight="1" thickBot="1">
      <c r="B1265" s="858" t="s">
        <v>1162</v>
      </c>
      <c r="C1265" s="859"/>
      <c r="D1265" s="859"/>
      <c r="E1265" s="859"/>
      <c r="F1265" s="859"/>
      <c r="G1265" s="859"/>
      <c r="H1265" s="859"/>
      <c r="I1265" s="859"/>
      <c r="J1265" s="859"/>
      <c r="K1265" s="859"/>
      <c r="L1265" s="859"/>
      <c r="M1265" s="859"/>
      <c r="N1265" s="859"/>
      <c r="O1265" s="859"/>
      <c r="P1265" s="860"/>
    </row>
    <row r="1266" spans="2:16" ht="15.75" customHeight="1">
      <c r="B1266" s="781" t="s">
        <v>1153</v>
      </c>
      <c r="C1266" s="782"/>
      <c r="D1266" s="782"/>
      <c r="E1266" s="782"/>
      <c r="F1266" s="782"/>
      <c r="G1266" s="782"/>
      <c r="H1266" s="782"/>
      <c r="I1266" s="782"/>
      <c r="J1266" s="782"/>
      <c r="K1266" s="782"/>
      <c r="L1266" s="782"/>
      <c r="M1266" s="782"/>
      <c r="N1266" s="782"/>
      <c r="O1266" s="782"/>
      <c r="P1266" s="783"/>
    </row>
    <row r="1267" spans="2:16" ht="15.75" customHeight="1">
      <c r="B1267" s="784" t="s">
        <v>1164</v>
      </c>
      <c r="C1267" s="785"/>
      <c r="D1267" s="785"/>
      <c r="E1267" s="785"/>
      <c r="F1267" s="785"/>
      <c r="G1267" s="785"/>
      <c r="H1267" s="785"/>
      <c r="I1267" s="785"/>
      <c r="J1267" s="785"/>
      <c r="K1267" s="785"/>
      <c r="L1267" s="785"/>
      <c r="M1267" s="785"/>
      <c r="N1267" s="785"/>
      <c r="O1267" s="785"/>
      <c r="P1267" s="786"/>
    </row>
    <row r="1268" spans="2:16" ht="31.5" customHeight="1">
      <c r="B1268" s="843" t="s">
        <v>1165</v>
      </c>
      <c r="C1268" s="844"/>
      <c r="D1268" s="844"/>
      <c r="E1268" s="844"/>
      <c r="F1268" s="844"/>
      <c r="G1268" s="844"/>
      <c r="H1268" s="844"/>
      <c r="I1268" s="844"/>
      <c r="J1268" s="844"/>
      <c r="K1268" s="844"/>
      <c r="L1268" s="844"/>
      <c r="M1268" s="844"/>
      <c r="N1268" s="844"/>
      <c r="O1268" s="844"/>
      <c r="P1268" s="845"/>
    </row>
    <row r="1269" spans="2:16" ht="31.5" customHeight="1">
      <c r="B1269" s="753" t="s">
        <v>1166</v>
      </c>
      <c r="C1269" s="754"/>
      <c r="D1269" s="754"/>
      <c r="E1269" s="754"/>
      <c r="F1269" s="754"/>
      <c r="G1269" s="754"/>
      <c r="H1269" s="754"/>
      <c r="I1269" s="754"/>
      <c r="J1269" s="754"/>
      <c r="K1269" s="754"/>
      <c r="L1269" s="754"/>
      <c r="M1269" s="754"/>
      <c r="N1269" s="754"/>
      <c r="O1269" s="754"/>
      <c r="P1269" s="755"/>
    </row>
    <row r="1270" spans="2:16" ht="15.75" customHeight="1">
      <c r="B1270" s="753" t="s">
        <v>1167</v>
      </c>
      <c r="C1270" s="754"/>
      <c r="D1270" s="754"/>
      <c r="E1270" s="754"/>
      <c r="F1270" s="754"/>
      <c r="G1270" s="754"/>
      <c r="H1270" s="754"/>
      <c r="I1270" s="754"/>
      <c r="J1270" s="754"/>
      <c r="K1270" s="754"/>
      <c r="L1270" s="754"/>
      <c r="M1270" s="754"/>
      <c r="N1270" s="754"/>
      <c r="O1270" s="754"/>
      <c r="P1270" s="755"/>
    </row>
    <row r="1271" spans="2:16" ht="16" thickBot="1">
      <c r="B1271" s="483" t="s">
        <v>1168</v>
      </c>
      <c r="C1271" s="484" t="s">
        <v>1169</v>
      </c>
      <c r="D1271" s="484" t="s">
        <v>1170</v>
      </c>
      <c r="E1271" s="484" t="s">
        <v>1171</v>
      </c>
      <c r="F1271" s="484" t="s">
        <v>1172</v>
      </c>
      <c r="G1271" s="484" t="s">
        <v>1173</v>
      </c>
      <c r="H1271" s="484" t="s">
        <v>1174</v>
      </c>
      <c r="I1271" s="484" t="s">
        <v>1175</v>
      </c>
      <c r="J1271" s="484" t="s">
        <v>1176</v>
      </c>
      <c r="K1271" s="484" t="s">
        <v>1177</v>
      </c>
      <c r="L1271" s="484" t="s">
        <v>1178</v>
      </c>
      <c r="P1271" s="187"/>
    </row>
    <row r="1272" spans="2:16" ht="16" thickBot="1">
      <c r="B1272" s="485" t="s">
        <v>1179</v>
      </c>
      <c r="C1272" s="486">
        <v>400</v>
      </c>
      <c r="D1272" s="486"/>
      <c r="E1272" s="486"/>
      <c r="F1272" s="486"/>
      <c r="G1272" s="486"/>
      <c r="H1272" s="486"/>
      <c r="I1272" s="486"/>
      <c r="J1272" s="486"/>
      <c r="K1272" s="486"/>
      <c r="L1272" s="486"/>
      <c r="P1272" s="187"/>
    </row>
    <row r="1273" spans="2:16" ht="15" thickBot="1">
      <c r="B1273" s="487">
        <v>41883</v>
      </c>
      <c r="C1273" s="486"/>
      <c r="D1273" s="486"/>
      <c r="E1273" s="486"/>
      <c r="F1273" s="486"/>
      <c r="G1273" s="486"/>
      <c r="H1273" s="486"/>
      <c r="I1273" s="486"/>
      <c r="J1273" s="486"/>
      <c r="K1273" s="486"/>
      <c r="L1273" s="486"/>
      <c r="P1273" s="187"/>
    </row>
    <row r="1274" spans="2:16" ht="16" thickBot="1">
      <c r="B1274" s="485" t="s">
        <v>1180</v>
      </c>
      <c r="C1274" s="486"/>
      <c r="D1274" s="486"/>
      <c r="E1274" s="486"/>
      <c r="F1274" s="486"/>
      <c r="G1274" s="486"/>
      <c r="H1274" s="486"/>
      <c r="I1274" s="486"/>
      <c r="J1274" s="486"/>
      <c r="K1274" s="486"/>
      <c r="L1274" s="486"/>
      <c r="P1274" s="187"/>
    </row>
    <row r="1275" spans="2:16" ht="16" thickBot="1">
      <c r="B1275" s="485" t="s">
        <v>1181</v>
      </c>
      <c r="C1275" s="486"/>
      <c r="D1275" s="486">
        <v>400</v>
      </c>
      <c r="E1275" s="486">
        <v>400</v>
      </c>
      <c r="F1275" s="486">
        <v>400</v>
      </c>
      <c r="G1275" s="486">
        <v>400</v>
      </c>
      <c r="H1275" s="486">
        <v>400</v>
      </c>
      <c r="I1275" s="486">
        <v>400</v>
      </c>
      <c r="J1275" s="486"/>
      <c r="K1275" s="486"/>
      <c r="L1275" s="486"/>
      <c r="P1275" s="187"/>
    </row>
    <row r="1276" spans="2:16" ht="16" thickBot="1">
      <c r="B1276" s="485" t="s">
        <v>1182</v>
      </c>
      <c r="C1276" s="486"/>
      <c r="D1276" s="486"/>
      <c r="E1276" s="486"/>
      <c r="F1276" s="486"/>
      <c r="G1276" s="486"/>
      <c r="H1276" s="486"/>
      <c r="I1276" s="486"/>
      <c r="J1276" s="486">
        <v>400</v>
      </c>
      <c r="K1276" s="486">
        <v>400</v>
      </c>
      <c r="L1276" s="486">
        <v>400</v>
      </c>
      <c r="P1276" s="187"/>
    </row>
    <row r="1277" spans="2:16" ht="16" thickBot="1">
      <c r="B1277" s="485" t="s">
        <v>1183</v>
      </c>
      <c r="C1277" s="486"/>
      <c r="D1277" s="486"/>
      <c r="E1277" s="486"/>
      <c r="F1277" s="486"/>
      <c r="G1277" s="486"/>
      <c r="H1277" s="486"/>
      <c r="I1277" s="486"/>
      <c r="J1277" s="486"/>
      <c r="K1277" s="486"/>
      <c r="L1277" s="486"/>
      <c r="P1277" s="187"/>
    </row>
    <row r="1278" spans="2:16" ht="31.5" customHeight="1">
      <c r="B1278" s="753" t="s">
        <v>1184</v>
      </c>
      <c r="C1278" s="754"/>
      <c r="D1278" s="754"/>
      <c r="E1278" s="754"/>
      <c r="F1278" s="754"/>
      <c r="G1278" s="754"/>
      <c r="H1278" s="754"/>
      <c r="I1278" s="754"/>
      <c r="J1278" s="754"/>
      <c r="K1278" s="754"/>
      <c r="L1278" s="754"/>
      <c r="M1278" s="754"/>
      <c r="N1278" s="754"/>
      <c r="O1278" s="754"/>
      <c r="P1278" s="755"/>
    </row>
    <row r="1279" spans="2:16" ht="18" thickBot="1">
      <c r="B1279" s="488" t="s">
        <v>1185</v>
      </c>
      <c r="C1279" s="489" t="s">
        <v>1186</v>
      </c>
      <c r="P1279" s="187"/>
    </row>
    <row r="1280" spans="2:16" ht="18" thickBot="1">
      <c r="B1280" s="490" t="s">
        <v>1179</v>
      </c>
      <c r="C1280" s="491">
        <v>35902.69</v>
      </c>
      <c r="P1280" s="187"/>
    </row>
    <row r="1281" spans="2:16" ht="17" thickBot="1">
      <c r="B1281" s="492">
        <v>41883</v>
      </c>
      <c r="C1281" s="491">
        <v>40596.54</v>
      </c>
      <c r="P1281" s="187"/>
    </row>
    <row r="1282" spans="2:16" ht="18" thickBot="1">
      <c r="B1282" s="490" t="s">
        <v>1180</v>
      </c>
      <c r="C1282" s="491">
        <v>44808.27</v>
      </c>
      <c r="P1282" s="187"/>
    </row>
    <row r="1283" spans="2:16" ht="18" thickBot="1">
      <c r="B1283" s="490" t="s">
        <v>1181</v>
      </c>
      <c r="C1283" s="491">
        <v>49398.34</v>
      </c>
      <c r="P1283" s="187"/>
    </row>
    <row r="1284" spans="2:16" ht="18" thickBot="1">
      <c r="B1284" s="490" t="s">
        <v>1182</v>
      </c>
      <c r="C1284" s="491">
        <v>53409.7</v>
      </c>
      <c r="P1284" s="187"/>
    </row>
    <row r="1285" spans="2:16" ht="18" thickBot="1">
      <c r="B1285" s="490" t="s">
        <v>1183</v>
      </c>
      <c r="C1285" s="491">
        <v>55820.28</v>
      </c>
      <c r="P1285" s="187"/>
    </row>
    <row r="1286" spans="2:16" ht="15.75" customHeight="1">
      <c r="B1286" s="753" t="s">
        <v>1187</v>
      </c>
      <c r="C1286" s="754"/>
      <c r="D1286" s="754"/>
      <c r="E1286" s="754"/>
      <c r="F1286" s="754"/>
      <c r="G1286" s="754"/>
      <c r="H1286" s="754"/>
      <c r="I1286" s="754"/>
      <c r="J1286" s="754"/>
      <c r="K1286" s="754"/>
      <c r="L1286" s="754"/>
      <c r="M1286" s="754"/>
      <c r="N1286" s="754"/>
      <c r="O1286" s="754"/>
      <c r="P1286" s="755"/>
    </row>
    <row r="1287" spans="2:16" ht="16" thickBot="1">
      <c r="B1287" s="483" t="s">
        <v>1188</v>
      </c>
      <c r="C1287" s="484" t="s">
        <v>1169</v>
      </c>
      <c r="D1287" s="484" t="s">
        <v>1170</v>
      </c>
      <c r="E1287" s="484" t="s">
        <v>1171</v>
      </c>
      <c r="F1287" s="484" t="s">
        <v>1172</v>
      </c>
      <c r="G1287" s="484" t="s">
        <v>1173</v>
      </c>
      <c r="H1287" s="484" t="s">
        <v>1174</v>
      </c>
      <c r="I1287" s="484" t="s">
        <v>1175</v>
      </c>
      <c r="J1287" s="484" t="s">
        <v>1176</v>
      </c>
      <c r="K1287" s="484" t="s">
        <v>1177</v>
      </c>
      <c r="L1287" s="484" t="s">
        <v>1178</v>
      </c>
      <c r="P1287" s="187"/>
    </row>
    <row r="1288" spans="2:16" ht="16" thickBot="1">
      <c r="B1288" s="485" t="s">
        <v>1179</v>
      </c>
      <c r="C1288" s="486">
        <v>14.36</v>
      </c>
      <c r="D1288" s="486"/>
      <c r="E1288" s="486"/>
      <c r="F1288" s="486"/>
      <c r="G1288" s="486"/>
      <c r="H1288" s="486"/>
      <c r="I1288" s="486"/>
      <c r="J1288" s="486"/>
      <c r="K1288" s="486"/>
      <c r="L1288" s="486"/>
      <c r="P1288" s="187"/>
    </row>
    <row r="1289" spans="2:16" ht="15" thickBot="1">
      <c r="B1289" s="487">
        <v>41883</v>
      </c>
      <c r="C1289" s="486"/>
      <c r="D1289" s="486"/>
      <c r="E1289" s="486"/>
      <c r="F1289" s="486"/>
      <c r="G1289" s="486"/>
      <c r="H1289" s="486"/>
      <c r="I1289" s="486"/>
      <c r="J1289" s="486"/>
      <c r="K1289" s="486"/>
      <c r="L1289" s="486"/>
      <c r="P1289" s="187"/>
    </row>
    <row r="1290" spans="2:16" ht="16" thickBot="1">
      <c r="B1290" s="485" t="s">
        <v>1180</v>
      </c>
      <c r="C1290" s="486"/>
      <c r="D1290" s="486"/>
      <c r="E1290" s="486"/>
      <c r="F1290" s="486"/>
      <c r="G1290" s="486"/>
      <c r="H1290" s="486"/>
      <c r="I1290" s="486"/>
      <c r="J1290" s="486"/>
      <c r="K1290" s="486"/>
      <c r="L1290" s="486"/>
      <c r="P1290" s="187"/>
    </row>
    <row r="1291" spans="2:16" ht="16" thickBot="1">
      <c r="B1291" s="485" t="s">
        <v>1181</v>
      </c>
      <c r="C1291" s="486"/>
      <c r="D1291" s="486">
        <v>19.760000000000002</v>
      </c>
      <c r="E1291" s="486">
        <v>19.760000000000002</v>
      </c>
      <c r="F1291" s="486">
        <v>19.760000000000002</v>
      </c>
      <c r="G1291" s="486">
        <v>19.760000000000002</v>
      </c>
      <c r="H1291" s="486">
        <v>19.760000000000002</v>
      </c>
      <c r="I1291" s="486">
        <v>19.760000000000002</v>
      </c>
      <c r="J1291" s="486"/>
      <c r="K1291" s="486"/>
      <c r="L1291" s="486"/>
      <c r="P1291" s="187"/>
    </row>
    <row r="1292" spans="2:16" ht="16" thickBot="1">
      <c r="B1292" s="485" t="s">
        <v>1182</v>
      </c>
      <c r="C1292" s="486"/>
      <c r="D1292" s="486"/>
      <c r="E1292" s="486"/>
      <c r="F1292" s="486"/>
      <c r="G1292" s="486"/>
      <c r="H1292" s="486"/>
      <c r="I1292" s="486"/>
      <c r="J1292" s="486">
        <v>21.36</v>
      </c>
      <c r="K1292" s="486">
        <v>21.36</v>
      </c>
      <c r="L1292" s="486">
        <v>21.36</v>
      </c>
      <c r="P1292" s="187"/>
    </row>
    <row r="1293" spans="2:16" ht="16" thickBot="1">
      <c r="B1293" s="485" t="s">
        <v>1183</v>
      </c>
      <c r="C1293" s="486"/>
      <c r="D1293" s="486"/>
      <c r="E1293" s="486"/>
      <c r="F1293" s="486"/>
      <c r="G1293" s="486"/>
      <c r="H1293" s="486"/>
      <c r="I1293" s="486"/>
      <c r="J1293" s="486"/>
      <c r="K1293" s="486"/>
      <c r="L1293" s="486"/>
      <c r="P1293" s="187"/>
    </row>
    <row r="1294" spans="2:16" ht="31.5" customHeight="1">
      <c r="B1294" s="753" t="s">
        <v>1189</v>
      </c>
      <c r="C1294" s="754"/>
      <c r="D1294" s="754"/>
      <c r="E1294" s="754"/>
      <c r="F1294" s="754"/>
      <c r="G1294" s="754"/>
      <c r="H1294" s="754"/>
      <c r="I1294" s="754"/>
      <c r="J1294" s="754"/>
      <c r="K1294" s="754"/>
      <c r="L1294" s="754"/>
      <c r="M1294" s="754"/>
      <c r="N1294" s="754"/>
      <c r="O1294" s="754"/>
      <c r="P1294" s="755"/>
    </row>
    <row r="1295" spans="2:16" ht="15.75" customHeight="1">
      <c r="B1295" s="753" t="s">
        <v>1190</v>
      </c>
      <c r="C1295" s="754"/>
      <c r="D1295" s="754"/>
      <c r="E1295" s="754"/>
      <c r="F1295" s="754"/>
      <c r="G1295" s="754"/>
      <c r="H1295" s="754"/>
      <c r="I1295" s="754"/>
      <c r="J1295" s="754"/>
      <c r="K1295" s="754"/>
      <c r="L1295" s="754"/>
      <c r="M1295" s="754"/>
      <c r="N1295" s="754"/>
      <c r="O1295" s="754"/>
      <c r="P1295" s="755"/>
    </row>
    <row r="1296" spans="2:16" ht="16" thickBot="1">
      <c r="B1296" s="493" t="s">
        <v>1191</v>
      </c>
      <c r="C1296" s="494">
        <v>2019</v>
      </c>
      <c r="D1296" s="494">
        <v>2020</v>
      </c>
      <c r="E1296" s="494">
        <v>2021</v>
      </c>
      <c r="F1296" s="494">
        <v>2022</v>
      </c>
      <c r="G1296" s="494">
        <v>2023</v>
      </c>
      <c r="H1296" s="494">
        <v>2024</v>
      </c>
      <c r="I1296" s="494">
        <v>2025</v>
      </c>
      <c r="J1296" s="494">
        <v>2026</v>
      </c>
      <c r="K1296" s="494">
        <v>2027</v>
      </c>
      <c r="L1296" s="494">
        <v>2028</v>
      </c>
      <c r="P1296" s="187"/>
    </row>
    <row r="1297" spans="2:16" ht="16" thickBot="1">
      <c r="B1297" s="495" t="s">
        <v>1192</v>
      </c>
      <c r="C1297" s="496">
        <v>4.8499999999999996</v>
      </c>
      <c r="D1297" s="496">
        <v>18.16</v>
      </c>
      <c r="E1297" s="496">
        <v>23.56</v>
      </c>
      <c r="F1297" s="496">
        <v>19.96</v>
      </c>
      <c r="G1297" s="496">
        <v>19.96</v>
      </c>
      <c r="H1297" s="496">
        <v>19.96</v>
      </c>
      <c r="I1297" s="496">
        <v>19.96</v>
      </c>
      <c r="J1297" s="496">
        <v>20.49</v>
      </c>
      <c r="K1297" s="496">
        <v>21.56</v>
      </c>
      <c r="L1297" s="496">
        <v>21.56</v>
      </c>
      <c r="M1297" s="246"/>
      <c r="N1297" s="246"/>
      <c r="O1297" s="246"/>
      <c r="P1297" s="247"/>
    </row>
    <row r="1298" spans="2:16" ht="15.75" customHeight="1">
      <c r="B1298" s="759" t="s">
        <v>1163</v>
      </c>
      <c r="C1298" s="760"/>
      <c r="D1298" s="760"/>
      <c r="E1298" s="760"/>
      <c r="F1298" s="760"/>
      <c r="G1298" s="760"/>
      <c r="H1298" s="760"/>
      <c r="I1298" s="760"/>
      <c r="J1298" s="760"/>
      <c r="K1298" s="760"/>
      <c r="L1298" s="760"/>
      <c r="M1298" s="760"/>
      <c r="N1298" s="760"/>
      <c r="O1298" s="760"/>
      <c r="P1298" s="761"/>
    </row>
    <row r="1299" spans="2:16" ht="15.75" customHeight="1">
      <c r="B1299" s="741" t="s">
        <v>1194</v>
      </c>
      <c r="C1299" s="742"/>
      <c r="D1299" s="742"/>
      <c r="E1299" s="742"/>
      <c r="F1299" s="742"/>
      <c r="G1299" s="742"/>
      <c r="H1299" s="742"/>
      <c r="I1299" s="742"/>
      <c r="J1299" s="742"/>
      <c r="K1299" s="742"/>
      <c r="L1299" s="742"/>
      <c r="M1299" s="742"/>
      <c r="N1299" s="742"/>
      <c r="O1299" s="742"/>
      <c r="P1299" s="743"/>
    </row>
    <row r="1300" spans="2:16" ht="31.5" customHeight="1">
      <c r="B1300" s="891" t="s">
        <v>1195</v>
      </c>
      <c r="C1300" s="892"/>
      <c r="D1300" s="892"/>
      <c r="E1300" s="892"/>
      <c r="F1300" s="892"/>
      <c r="G1300" s="892"/>
      <c r="H1300" s="892"/>
      <c r="I1300" s="892"/>
      <c r="J1300" s="892"/>
      <c r="K1300" s="892"/>
      <c r="L1300" s="892"/>
      <c r="M1300" s="892"/>
      <c r="N1300" s="892"/>
      <c r="O1300" s="892"/>
      <c r="P1300" s="893"/>
    </row>
    <row r="1301" spans="2:16" ht="31.5" customHeight="1">
      <c r="B1301" s="750" t="s">
        <v>1196</v>
      </c>
      <c r="C1301" s="751"/>
      <c r="D1301" s="751"/>
      <c r="E1301" s="751"/>
      <c r="F1301" s="751"/>
      <c r="G1301" s="751"/>
      <c r="H1301" s="751"/>
      <c r="I1301" s="751"/>
      <c r="J1301" s="751"/>
      <c r="K1301" s="751"/>
      <c r="L1301" s="751"/>
      <c r="M1301" s="751"/>
      <c r="N1301" s="751"/>
      <c r="O1301" s="751"/>
      <c r="P1301" s="752"/>
    </row>
    <row r="1302" spans="2:16" ht="31.5" customHeight="1">
      <c r="B1302" s="750" t="s">
        <v>1197</v>
      </c>
      <c r="C1302" s="751"/>
      <c r="D1302" s="751"/>
      <c r="E1302" s="751"/>
      <c r="F1302" s="751"/>
      <c r="G1302" s="751"/>
      <c r="H1302" s="751"/>
      <c r="I1302" s="751"/>
      <c r="J1302" s="751"/>
      <c r="K1302" s="751"/>
      <c r="L1302" s="751"/>
      <c r="M1302" s="751"/>
      <c r="N1302" s="751"/>
      <c r="O1302" s="751"/>
      <c r="P1302" s="752"/>
    </row>
    <row r="1303" spans="2:16" ht="47.25" customHeight="1">
      <c r="B1303" s="750" t="s">
        <v>1198</v>
      </c>
      <c r="C1303" s="751"/>
      <c r="D1303" s="751"/>
      <c r="E1303" s="751"/>
      <c r="F1303" s="751"/>
      <c r="G1303" s="751"/>
      <c r="H1303" s="751"/>
      <c r="I1303" s="751"/>
      <c r="J1303" s="751"/>
      <c r="K1303" s="751"/>
      <c r="L1303" s="751"/>
      <c r="M1303" s="751"/>
      <c r="N1303" s="751"/>
      <c r="O1303" s="751"/>
      <c r="P1303" s="752"/>
    </row>
    <row r="1304" spans="2:16" ht="15.75" customHeight="1">
      <c r="B1304" s="750" t="s">
        <v>1199</v>
      </c>
      <c r="C1304" s="751"/>
      <c r="D1304" s="751"/>
      <c r="E1304" s="751"/>
      <c r="F1304" s="751"/>
      <c r="G1304" s="751"/>
      <c r="H1304" s="751"/>
      <c r="I1304" s="751"/>
      <c r="J1304" s="751"/>
      <c r="K1304" s="751"/>
      <c r="L1304" s="751"/>
      <c r="M1304" s="751"/>
      <c r="N1304" s="751"/>
      <c r="O1304" s="751"/>
      <c r="P1304" s="752"/>
    </row>
    <row r="1305" spans="2:16" ht="47.25" customHeight="1">
      <c r="B1305" s="750" t="s">
        <v>1200</v>
      </c>
      <c r="C1305" s="751"/>
      <c r="D1305" s="751"/>
      <c r="E1305" s="751"/>
      <c r="F1305" s="751"/>
      <c r="G1305" s="751"/>
      <c r="H1305" s="751"/>
      <c r="I1305" s="751"/>
      <c r="J1305" s="751"/>
      <c r="K1305" s="751"/>
      <c r="L1305" s="751"/>
      <c r="M1305" s="751"/>
      <c r="N1305" s="751"/>
      <c r="O1305" s="751"/>
      <c r="P1305" s="752"/>
    </row>
    <row r="1306" spans="2:16" ht="31.5" customHeight="1">
      <c r="B1306" s="750" t="s">
        <v>1201</v>
      </c>
      <c r="C1306" s="751"/>
      <c r="D1306" s="751"/>
      <c r="E1306" s="751"/>
      <c r="F1306" s="751"/>
      <c r="G1306" s="751"/>
      <c r="H1306" s="751"/>
      <c r="I1306" s="751"/>
      <c r="J1306" s="751"/>
      <c r="K1306" s="751"/>
      <c r="L1306" s="751"/>
      <c r="M1306" s="751"/>
      <c r="N1306" s="751"/>
      <c r="O1306" s="751"/>
      <c r="P1306" s="752"/>
    </row>
    <row r="1307" spans="2:16" ht="31.5" customHeight="1">
      <c r="B1307" s="750" t="s">
        <v>1202</v>
      </c>
      <c r="C1307" s="751"/>
      <c r="D1307" s="751"/>
      <c r="E1307" s="751"/>
      <c r="F1307" s="751"/>
      <c r="G1307" s="751"/>
      <c r="H1307" s="751"/>
      <c r="I1307" s="751"/>
      <c r="J1307" s="751"/>
      <c r="K1307" s="751"/>
      <c r="L1307" s="751"/>
      <c r="M1307" s="751"/>
      <c r="N1307" s="751"/>
      <c r="O1307" s="751"/>
      <c r="P1307" s="752"/>
    </row>
    <row r="1308" spans="2:16" ht="63" customHeight="1" thickBot="1">
      <c r="B1308" s="747" t="s">
        <v>1203</v>
      </c>
      <c r="C1308" s="748"/>
      <c r="D1308" s="748"/>
      <c r="E1308" s="748"/>
      <c r="F1308" s="748"/>
      <c r="G1308" s="748"/>
      <c r="H1308" s="748"/>
      <c r="I1308" s="748"/>
      <c r="J1308" s="748"/>
      <c r="K1308" s="748"/>
      <c r="L1308" s="748"/>
      <c r="M1308" s="748"/>
      <c r="N1308" s="748"/>
      <c r="O1308" s="748"/>
      <c r="P1308" s="749"/>
    </row>
    <row r="1309" spans="2:16" ht="16">
      <c r="B1309" s="759"/>
      <c r="C1309" s="760"/>
      <c r="D1309" s="760"/>
      <c r="E1309" s="760"/>
      <c r="F1309" s="760"/>
      <c r="G1309" s="760"/>
      <c r="H1309" s="760"/>
      <c r="I1309" s="760"/>
      <c r="J1309" s="760"/>
      <c r="K1309" s="760"/>
      <c r="L1309" s="760"/>
      <c r="M1309" s="760"/>
      <c r="N1309" s="760"/>
      <c r="O1309" s="760"/>
      <c r="P1309" s="761"/>
    </row>
    <row r="1310" spans="2:16" ht="15.75" customHeight="1">
      <c r="B1310" s="741" t="s">
        <v>1193</v>
      </c>
      <c r="C1310" s="742"/>
      <c r="D1310" s="742"/>
      <c r="E1310" s="742"/>
      <c r="F1310" s="742"/>
      <c r="G1310" s="742"/>
      <c r="H1310" s="742"/>
      <c r="I1310" s="742"/>
      <c r="J1310" s="742"/>
      <c r="K1310" s="742"/>
      <c r="L1310" s="742"/>
      <c r="M1310" s="742"/>
      <c r="N1310" s="742"/>
      <c r="O1310" s="742"/>
      <c r="P1310" s="743"/>
    </row>
    <row r="1311" spans="2:16" ht="15.75" customHeight="1">
      <c r="B1311" s="784" t="s">
        <v>1205</v>
      </c>
      <c r="C1311" s="785"/>
      <c r="D1311" s="785"/>
      <c r="E1311" s="785"/>
      <c r="F1311" s="785"/>
      <c r="G1311" s="785"/>
      <c r="H1311" s="785"/>
      <c r="I1311" s="785"/>
      <c r="J1311" s="785"/>
      <c r="K1311" s="785"/>
      <c r="L1311" s="785"/>
      <c r="M1311" s="785"/>
      <c r="N1311" s="785"/>
      <c r="O1311" s="785"/>
      <c r="P1311" s="786"/>
    </row>
    <row r="1312" spans="2:16" ht="47.25" customHeight="1">
      <c r="B1312" s="753" t="s">
        <v>1206</v>
      </c>
      <c r="C1312" s="754"/>
      <c r="D1312" s="754"/>
      <c r="E1312" s="754"/>
      <c r="F1312" s="754"/>
      <c r="G1312" s="754"/>
      <c r="H1312" s="754"/>
      <c r="I1312" s="754"/>
      <c r="J1312" s="754"/>
      <c r="K1312" s="754"/>
      <c r="L1312" s="754"/>
      <c r="M1312" s="754"/>
      <c r="N1312" s="754"/>
      <c r="O1312" s="754"/>
      <c r="P1312" s="755"/>
    </row>
    <row r="1313" spans="2:16" ht="17" thickBot="1">
      <c r="B1313" s="787"/>
      <c r="C1313" s="788"/>
      <c r="D1313" s="788"/>
      <c r="E1313" s="788"/>
      <c r="F1313" s="788"/>
      <c r="G1313" s="788"/>
      <c r="H1313" s="788"/>
      <c r="I1313" s="788"/>
      <c r="J1313" s="788"/>
      <c r="K1313" s="788"/>
      <c r="L1313" s="788"/>
      <c r="M1313" s="788"/>
      <c r="N1313" s="788"/>
      <c r="O1313" s="788"/>
      <c r="P1313" s="789"/>
    </row>
    <row r="1314" spans="2:16" ht="15.75" customHeight="1">
      <c r="B1314" s="759" t="s">
        <v>1207</v>
      </c>
      <c r="C1314" s="760"/>
      <c r="D1314" s="760"/>
      <c r="E1314" s="760"/>
      <c r="F1314" s="760"/>
      <c r="G1314" s="760"/>
      <c r="H1314" s="760"/>
      <c r="I1314" s="760"/>
      <c r="J1314" s="760"/>
      <c r="K1314" s="760"/>
      <c r="L1314" s="760"/>
      <c r="M1314" s="760"/>
      <c r="N1314" s="760"/>
      <c r="O1314" s="760"/>
      <c r="P1314" s="761"/>
    </row>
    <row r="1315" spans="2:16" ht="15.75" customHeight="1">
      <c r="B1315" s="741" t="s">
        <v>1208</v>
      </c>
      <c r="C1315" s="742"/>
      <c r="D1315" s="742"/>
      <c r="E1315" s="742"/>
      <c r="F1315" s="742"/>
      <c r="G1315" s="742"/>
      <c r="H1315" s="742"/>
      <c r="I1315" s="742"/>
      <c r="J1315" s="742"/>
      <c r="K1315" s="742"/>
      <c r="L1315" s="742"/>
      <c r="M1315" s="742"/>
      <c r="N1315" s="742"/>
      <c r="O1315" s="742"/>
      <c r="P1315" s="743"/>
    </row>
    <row r="1316" spans="2:16" ht="17" thickBot="1">
      <c r="B1316" s="762"/>
      <c r="C1316" s="763"/>
      <c r="D1316" s="763"/>
      <c r="E1316" s="763"/>
      <c r="F1316" s="763"/>
      <c r="G1316" s="763"/>
      <c r="H1316" s="763"/>
      <c r="I1316" s="763"/>
      <c r="J1316" s="763"/>
      <c r="K1316" s="763"/>
      <c r="L1316" s="763"/>
      <c r="M1316" s="763"/>
      <c r="N1316" s="763"/>
      <c r="O1316" s="763"/>
      <c r="P1316" s="764"/>
    </row>
    <row r="1317" spans="2:16" ht="15.75" customHeight="1">
      <c r="B1317" s="759" t="s">
        <v>1204</v>
      </c>
      <c r="C1317" s="760"/>
      <c r="D1317" s="760"/>
      <c r="E1317" s="760"/>
      <c r="F1317" s="760"/>
      <c r="G1317" s="760"/>
      <c r="H1317" s="760"/>
      <c r="I1317" s="760"/>
      <c r="J1317" s="760"/>
      <c r="K1317" s="760"/>
      <c r="L1317" s="760"/>
      <c r="M1317" s="760"/>
      <c r="N1317" s="760"/>
      <c r="O1317" s="760"/>
      <c r="P1317" s="761"/>
    </row>
    <row r="1318" spans="2:16" ht="15.75" customHeight="1">
      <c r="B1318" s="741" t="s">
        <v>1208</v>
      </c>
      <c r="C1318" s="742"/>
      <c r="D1318" s="742"/>
      <c r="E1318" s="742"/>
      <c r="F1318" s="742"/>
      <c r="G1318" s="742"/>
      <c r="H1318" s="742"/>
      <c r="I1318" s="742"/>
      <c r="J1318" s="742"/>
      <c r="K1318" s="742"/>
      <c r="L1318" s="742"/>
      <c r="M1318" s="742"/>
      <c r="N1318" s="742"/>
      <c r="O1318" s="742"/>
      <c r="P1318" s="743"/>
    </row>
    <row r="1319" spans="2:16" ht="63" customHeight="1" thickBot="1">
      <c r="B1319" s="888" t="s">
        <v>1210</v>
      </c>
      <c r="C1319" s="889"/>
      <c r="D1319" s="889"/>
      <c r="E1319" s="889"/>
      <c r="F1319" s="889"/>
      <c r="G1319" s="889"/>
      <c r="H1319" s="889"/>
      <c r="I1319" s="889"/>
      <c r="J1319" s="889"/>
      <c r="K1319" s="889"/>
      <c r="L1319" s="889"/>
      <c r="M1319" s="889"/>
      <c r="N1319" s="889"/>
      <c r="O1319" s="889"/>
      <c r="P1319" s="890"/>
    </row>
    <row r="1320" spans="2:16" ht="63" customHeight="1" thickBot="1">
      <c r="B1320" s="885" t="s">
        <v>1211</v>
      </c>
      <c r="C1320" s="886"/>
      <c r="D1320" s="886"/>
      <c r="E1320" s="886"/>
      <c r="F1320" s="886"/>
      <c r="G1320" s="886"/>
      <c r="H1320" s="886"/>
      <c r="I1320" s="886"/>
      <c r="J1320" s="886"/>
      <c r="K1320" s="886"/>
      <c r="L1320" s="886"/>
      <c r="M1320" s="886"/>
      <c r="N1320" s="886"/>
      <c r="O1320" s="886"/>
      <c r="P1320" s="887"/>
    </row>
    <row r="1321" spans="2:16" ht="15.75" customHeight="1">
      <c r="B1321" s="759" t="s">
        <v>1212</v>
      </c>
      <c r="C1321" s="760"/>
      <c r="D1321" s="760"/>
      <c r="E1321" s="760"/>
      <c r="F1321" s="760"/>
      <c r="G1321" s="760"/>
      <c r="H1321" s="760"/>
      <c r="I1321" s="760"/>
      <c r="J1321" s="760"/>
      <c r="K1321" s="760"/>
      <c r="L1321" s="760"/>
      <c r="M1321" s="760"/>
      <c r="N1321" s="760"/>
      <c r="O1321" s="760"/>
      <c r="P1321" s="761"/>
    </row>
    <row r="1322" spans="2:16" ht="15.75" customHeight="1">
      <c r="B1322" s="741" t="s">
        <v>1213</v>
      </c>
      <c r="C1322" s="742"/>
      <c r="D1322" s="742"/>
      <c r="E1322" s="742"/>
      <c r="F1322" s="742"/>
      <c r="G1322" s="742"/>
      <c r="H1322" s="742"/>
      <c r="I1322" s="742"/>
      <c r="J1322" s="742"/>
      <c r="K1322" s="742"/>
      <c r="L1322" s="742"/>
      <c r="M1322" s="742"/>
      <c r="N1322" s="742"/>
      <c r="O1322" s="742"/>
      <c r="P1322" s="743"/>
    </row>
    <row r="1323" spans="2:16" ht="17" thickBot="1">
      <c r="B1323" s="747"/>
      <c r="C1323" s="748"/>
      <c r="D1323" s="748"/>
      <c r="E1323" s="748"/>
      <c r="F1323" s="748"/>
      <c r="G1323" s="748"/>
      <c r="H1323" s="748"/>
      <c r="I1323" s="748"/>
      <c r="J1323" s="748"/>
      <c r="K1323" s="748"/>
      <c r="L1323" s="748"/>
      <c r="M1323" s="748"/>
      <c r="N1323" s="748"/>
      <c r="O1323" s="748"/>
      <c r="P1323" s="749"/>
    </row>
    <row r="1324" spans="2:16" ht="15.75" customHeight="1">
      <c r="B1324" s="759" t="s">
        <v>1209</v>
      </c>
      <c r="C1324" s="760"/>
      <c r="D1324" s="760"/>
      <c r="E1324" s="760"/>
      <c r="F1324" s="760"/>
      <c r="G1324" s="760"/>
      <c r="H1324" s="760"/>
      <c r="I1324" s="760"/>
      <c r="J1324" s="760"/>
      <c r="K1324" s="760"/>
      <c r="L1324" s="760"/>
      <c r="M1324" s="760"/>
      <c r="N1324" s="760"/>
      <c r="O1324" s="760"/>
      <c r="P1324" s="761"/>
    </row>
    <row r="1325" spans="2:16" ht="15.75" customHeight="1">
      <c r="B1325" s="741" t="s">
        <v>1215</v>
      </c>
      <c r="C1325" s="742"/>
      <c r="D1325" s="742"/>
      <c r="E1325" s="742"/>
      <c r="F1325" s="742"/>
      <c r="G1325" s="742"/>
      <c r="H1325" s="742"/>
      <c r="I1325" s="742"/>
      <c r="J1325" s="742"/>
      <c r="K1325" s="742"/>
      <c r="L1325" s="742"/>
      <c r="M1325" s="742"/>
      <c r="N1325" s="742"/>
      <c r="O1325" s="742"/>
      <c r="P1325" s="743"/>
    </row>
    <row r="1326" spans="2:16" ht="141.75" customHeight="1" thickBot="1">
      <c r="B1326" s="787" t="s">
        <v>1216</v>
      </c>
      <c r="C1326" s="788"/>
      <c r="D1326" s="788"/>
      <c r="E1326" s="788"/>
      <c r="F1326" s="788"/>
      <c r="G1326" s="788"/>
      <c r="H1326" s="788"/>
      <c r="I1326" s="788"/>
      <c r="J1326" s="788"/>
      <c r="K1326" s="788"/>
      <c r="L1326" s="788"/>
      <c r="M1326" s="788"/>
      <c r="N1326" s="788"/>
      <c r="O1326" s="788"/>
      <c r="P1326" s="789"/>
    </row>
    <row r="1327" spans="2:16" ht="126" customHeight="1" thickBot="1">
      <c r="B1327" s="882" t="s">
        <v>1217</v>
      </c>
      <c r="C1327" s="883"/>
      <c r="D1327" s="883"/>
      <c r="E1327" s="883"/>
      <c r="F1327" s="883"/>
      <c r="G1327" s="883"/>
      <c r="H1327" s="883"/>
      <c r="I1327" s="883"/>
      <c r="J1327" s="883"/>
      <c r="K1327" s="883"/>
      <c r="L1327" s="883"/>
      <c r="M1327" s="883"/>
      <c r="N1327" s="883"/>
      <c r="O1327" s="883"/>
      <c r="P1327" s="884"/>
    </row>
    <row r="1328" spans="2:16" ht="47.25" customHeight="1" thickBot="1">
      <c r="B1328" s="882" t="s">
        <v>1218</v>
      </c>
      <c r="C1328" s="883"/>
      <c r="D1328" s="883"/>
      <c r="E1328" s="883"/>
      <c r="F1328" s="883"/>
      <c r="G1328" s="883"/>
      <c r="H1328" s="883"/>
      <c r="I1328" s="883"/>
      <c r="J1328" s="883"/>
      <c r="K1328" s="883"/>
      <c r="L1328" s="883"/>
      <c r="M1328" s="883"/>
      <c r="N1328" s="883"/>
      <c r="O1328" s="883"/>
      <c r="P1328" s="884"/>
    </row>
    <row r="1329" spans="2:16" ht="47.25" customHeight="1" thickBot="1">
      <c r="B1329" s="882" t="s">
        <v>1219</v>
      </c>
      <c r="C1329" s="883"/>
      <c r="D1329" s="883"/>
      <c r="E1329" s="883"/>
      <c r="F1329" s="883"/>
      <c r="G1329" s="883"/>
      <c r="H1329" s="883"/>
      <c r="I1329" s="883"/>
      <c r="J1329" s="883"/>
      <c r="K1329" s="883"/>
      <c r="L1329" s="883"/>
      <c r="M1329" s="883"/>
      <c r="N1329" s="883"/>
      <c r="O1329" s="883"/>
      <c r="P1329" s="884"/>
    </row>
    <row r="1330" spans="2:16" ht="63" customHeight="1" thickBot="1">
      <c r="B1330" s="882" t="s">
        <v>1220</v>
      </c>
      <c r="C1330" s="883"/>
      <c r="D1330" s="883"/>
      <c r="E1330" s="883"/>
      <c r="F1330" s="883"/>
      <c r="G1330" s="883"/>
      <c r="H1330" s="883"/>
      <c r="I1330" s="883"/>
      <c r="J1330" s="883"/>
      <c r="K1330" s="883"/>
      <c r="L1330" s="883"/>
      <c r="M1330" s="883"/>
      <c r="N1330" s="883"/>
      <c r="O1330" s="883"/>
      <c r="P1330" s="884"/>
    </row>
    <row r="1331" spans="2:16" ht="31.5" customHeight="1" thickBot="1">
      <c r="B1331" s="882" t="s">
        <v>1221</v>
      </c>
      <c r="C1331" s="883"/>
      <c r="D1331" s="883"/>
      <c r="E1331" s="883"/>
      <c r="F1331" s="883"/>
      <c r="G1331" s="883"/>
      <c r="H1331" s="883"/>
      <c r="I1331" s="883"/>
      <c r="J1331" s="883"/>
      <c r="K1331" s="883"/>
      <c r="L1331" s="883"/>
      <c r="M1331" s="883"/>
      <c r="N1331" s="883"/>
      <c r="O1331" s="883"/>
      <c r="P1331" s="884"/>
    </row>
    <row r="1332" spans="2:16" ht="63" customHeight="1" thickBot="1">
      <c r="B1332" s="882" t="s">
        <v>1222</v>
      </c>
      <c r="C1332" s="883"/>
      <c r="D1332" s="883"/>
      <c r="E1332" s="883"/>
      <c r="F1332" s="883"/>
      <c r="G1332" s="883"/>
      <c r="H1332" s="883"/>
      <c r="I1332" s="883"/>
      <c r="J1332" s="883"/>
      <c r="K1332" s="883"/>
      <c r="L1332" s="883"/>
      <c r="M1332" s="883"/>
      <c r="N1332" s="883"/>
      <c r="O1332" s="883"/>
      <c r="P1332" s="884"/>
    </row>
    <row r="1333" spans="2:16" ht="47.25" customHeight="1" thickBot="1">
      <c r="B1333" s="885" t="s">
        <v>1223</v>
      </c>
      <c r="C1333" s="886"/>
      <c r="D1333" s="886"/>
      <c r="E1333" s="886"/>
      <c r="F1333" s="886"/>
      <c r="G1333" s="886"/>
      <c r="H1333" s="886"/>
      <c r="I1333" s="886"/>
      <c r="J1333" s="886"/>
      <c r="K1333" s="886"/>
      <c r="L1333" s="886"/>
      <c r="M1333" s="886"/>
      <c r="N1333" s="886"/>
      <c r="O1333" s="886"/>
      <c r="P1333" s="887"/>
    </row>
    <row r="1334" spans="2:16" ht="110.25" customHeight="1" thickBot="1">
      <c r="B1334" s="858" t="s">
        <v>1224</v>
      </c>
      <c r="C1334" s="859"/>
      <c r="D1334" s="859"/>
      <c r="E1334" s="859"/>
      <c r="F1334" s="859"/>
      <c r="G1334" s="859"/>
      <c r="H1334" s="859"/>
      <c r="I1334" s="859"/>
      <c r="J1334" s="859"/>
      <c r="K1334" s="859"/>
      <c r="L1334" s="859"/>
      <c r="M1334" s="859"/>
      <c r="N1334" s="859"/>
      <c r="O1334" s="859"/>
      <c r="P1334" s="860"/>
    </row>
    <row r="1335" spans="2:16" ht="78.75" customHeight="1" thickBot="1">
      <c r="B1335" s="882" t="s">
        <v>1225</v>
      </c>
      <c r="C1335" s="883"/>
      <c r="D1335" s="883"/>
      <c r="E1335" s="883"/>
      <c r="F1335" s="883"/>
      <c r="G1335" s="883"/>
      <c r="H1335" s="883"/>
      <c r="I1335" s="883"/>
      <c r="J1335" s="883"/>
      <c r="K1335" s="883"/>
      <c r="L1335" s="883"/>
      <c r="M1335" s="883"/>
      <c r="N1335" s="883"/>
      <c r="O1335" s="883"/>
      <c r="P1335" s="884"/>
    </row>
    <row r="1336" spans="2:16" ht="63" customHeight="1">
      <c r="B1336" s="879" t="s">
        <v>1226</v>
      </c>
      <c r="C1336" s="880"/>
      <c r="D1336" s="880"/>
      <c r="E1336" s="880"/>
      <c r="F1336" s="880"/>
      <c r="G1336" s="880"/>
      <c r="H1336" s="880"/>
      <c r="I1336" s="880"/>
      <c r="J1336" s="880"/>
      <c r="K1336" s="880"/>
      <c r="L1336" s="880"/>
      <c r="M1336" s="880"/>
      <c r="N1336" s="880"/>
      <c r="O1336" s="880"/>
      <c r="P1336" s="881"/>
    </row>
    <row r="1337" spans="2:16" ht="47.25" customHeight="1">
      <c r="B1337" s="753" t="s">
        <v>1227</v>
      </c>
      <c r="C1337" s="754"/>
      <c r="D1337" s="754"/>
      <c r="E1337" s="754"/>
      <c r="F1337" s="754"/>
      <c r="G1337" s="754"/>
      <c r="H1337" s="754"/>
      <c r="I1337" s="754"/>
      <c r="J1337" s="754"/>
      <c r="K1337" s="754"/>
      <c r="L1337" s="754"/>
      <c r="M1337" s="754"/>
      <c r="N1337" s="754"/>
      <c r="O1337" s="754"/>
      <c r="P1337" s="755"/>
    </row>
    <row r="1338" spans="2:16" ht="31.5" customHeight="1">
      <c r="B1338" s="753" t="s">
        <v>1228</v>
      </c>
      <c r="C1338" s="754"/>
      <c r="D1338" s="754"/>
      <c r="E1338" s="754"/>
      <c r="F1338" s="754"/>
      <c r="G1338" s="754"/>
      <c r="H1338" s="754"/>
      <c r="I1338" s="754"/>
      <c r="J1338" s="754"/>
      <c r="K1338" s="754"/>
      <c r="L1338" s="754"/>
      <c r="M1338" s="754"/>
      <c r="N1338" s="754"/>
      <c r="O1338" s="754"/>
      <c r="P1338" s="755"/>
    </row>
    <row r="1339" spans="2:16" ht="47.25" customHeight="1">
      <c r="B1339" s="753" t="s">
        <v>1229</v>
      </c>
      <c r="C1339" s="754"/>
      <c r="D1339" s="754"/>
      <c r="E1339" s="754"/>
      <c r="F1339" s="754"/>
      <c r="G1339" s="754"/>
      <c r="H1339" s="754"/>
      <c r="I1339" s="754"/>
      <c r="J1339" s="754"/>
      <c r="K1339" s="754"/>
      <c r="L1339" s="754"/>
      <c r="M1339" s="754"/>
      <c r="N1339" s="754"/>
      <c r="O1339" s="754"/>
      <c r="P1339" s="755"/>
    </row>
    <row r="1340" spans="2:16" ht="31.5" customHeight="1">
      <c r="B1340" s="753" t="s">
        <v>1230</v>
      </c>
      <c r="C1340" s="754"/>
      <c r="D1340" s="754"/>
      <c r="E1340" s="754"/>
      <c r="F1340" s="754"/>
      <c r="G1340" s="754"/>
      <c r="H1340" s="754"/>
      <c r="I1340" s="754"/>
      <c r="J1340" s="754"/>
      <c r="K1340" s="754"/>
      <c r="L1340" s="754"/>
      <c r="M1340" s="754"/>
      <c r="N1340" s="754"/>
      <c r="O1340" s="754"/>
      <c r="P1340" s="755"/>
    </row>
    <row r="1341" spans="2:16" ht="31.5" customHeight="1">
      <c r="B1341" s="753" t="s">
        <v>1231</v>
      </c>
      <c r="C1341" s="754"/>
      <c r="D1341" s="754"/>
      <c r="E1341" s="754"/>
      <c r="F1341" s="754"/>
      <c r="G1341" s="754"/>
      <c r="H1341" s="754"/>
      <c r="I1341" s="754"/>
      <c r="J1341" s="754"/>
      <c r="K1341" s="754"/>
      <c r="L1341" s="754"/>
      <c r="M1341" s="754"/>
      <c r="N1341" s="754"/>
      <c r="O1341" s="754"/>
      <c r="P1341" s="755"/>
    </row>
    <row r="1342" spans="2:16" ht="15.75" customHeight="1">
      <c r="B1342" s="753" t="s">
        <v>1232</v>
      </c>
      <c r="C1342" s="754"/>
      <c r="D1342" s="754"/>
      <c r="E1342" s="754"/>
      <c r="F1342" s="754"/>
      <c r="G1342" s="754"/>
      <c r="H1342" s="754"/>
      <c r="I1342" s="754"/>
      <c r="J1342" s="754"/>
      <c r="K1342" s="754"/>
      <c r="L1342" s="754"/>
      <c r="M1342" s="754"/>
      <c r="N1342" s="754"/>
      <c r="O1342" s="754"/>
      <c r="P1342" s="755"/>
    </row>
    <row r="1343" spans="2:16" ht="47.25" customHeight="1">
      <c r="B1343" s="753" t="s">
        <v>1233</v>
      </c>
      <c r="C1343" s="754"/>
      <c r="D1343" s="754"/>
      <c r="E1343" s="754"/>
      <c r="F1343" s="754"/>
      <c r="G1343" s="754"/>
      <c r="H1343" s="754"/>
      <c r="I1343" s="754"/>
      <c r="J1343" s="754"/>
      <c r="K1343" s="754"/>
      <c r="L1343" s="754"/>
      <c r="M1343" s="754"/>
      <c r="N1343" s="754"/>
      <c r="O1343" s="754"/>
      <c r="P1343" s="755"/>
    </row>
    <row r="1344" spans="2:16" ht="110.25" customHeight="1">
      <c r="B1344" s="753" t="s">
        <v>1234</v>
      </c>
      <c r="C1344" s="754"/>
      <c r="D1344" s="754"/>
      <c r="E1344" s="754"/>
      <c r="F1344" s="754"/>
      <c r="G1344" s="754"/>
      <c r="H1344" s="754"/>
      <c r="I1344" s="754"/>
      <c r="J1344" s="754"/>
      <c r="K1344" s="754"/>
      <c r="L1344" s="754"/>
      <c r="M1344" s="754"/>
      <c r="N1344" s="754"/>
      <c r="O1344" s="754"/>
      <c r="P1344" s="755"/>
    </row>
    <row r="1345" spans="2:16" ht="31.5" customHeight="1">
      <c r="B1345" s="753" t="s">
        <v>1235</v>
      </c>
      <c r="C1345" s="754"/>
      <c r="D1345" s="754"/>
      <c r="E1345" s="754"/>
      <c r="F1345" s="754"/>
      <c r="G1345" s="754"/>
      <c r="H1345" s="754"/>
      <c r="I1345" s="754"/>
      <c r="J1345" s="754"/>
      <c r="K1345" s="754"/>
      <c r="L1345" s="754"/>
      <c r="M1345" s="754"/>
      <c r="N1345" s="754"/>
      <c r="O1345" s="754"/>
      <c r="P1345" s="755"/>
    </row>
    <row r="1346" spans="2:16" ht="47.25" customHeight="1" thickBot="1">
      <c r="B1346" s="787" t="s">
        <v>1236</v>
      </c>
      <c r="C1346" s="788"/>
      <c r="D1346" s="788"/>
      <c r="E1346" s="788"/>
      <c r="F1346" s="788"/>
      <c r="G1346" s="788"/>
      <c r="H1346" s="788"/>
      <c r="I1346" s="788"/>
      <c r="J1346" s="788"/>
      <c r="K1346" s="788"/>
      <c r="L1346" s="788"/>
      <c r="M1346" s="788"/>
      <c r="N1346" s="788"/>
      <c r="O1346" s="788"/>
      <c r="P1346" s="789"/>
    </row>
    <row r="1347" spans="2:16" ht="47.25" customHeight="1" thickBot="1">
      <c r="B1347" s="882" t="s">
        <v>1237</v>
      </c>
      <c r="C1347" s="883"/>
      <c r="D1347" s="883"/>
      <c r="E1347" s="883"/>
      <c r="F1347" s="883"/>
      <c r="G1347" s="883"/>
      <c r="H1347" s="883"/>
      <c r="I1347" s="883"/>
      <c r="J1347" s="883"/>
      <c r="K1347" s="883"/>
      <c r="L1347" s="883"/>
      <c r="M1347" s="883"/>
      <c r="N1347" s="883"/>
      <c r="O1347" s="883"/>
      <c r="P1347" s="884"/>
    </row>
    <row r="1348" spans="2:16" ht="126" customHeight="1">
      <c r="B1348" s="879" t="s">
        <v>1238</v>
      </c>
      <c r="C1348" s="880"/>
      <c r="D1348" s="880"/>
      <c r="E1348" s="880"/>
      <c r="F1348" s="880"/>
      <c r="G1348" s="880"/>
      <c r="H1348" s="880"/>
      <c r="I1348" s="880"/>
      <c r="J1348" s="880"/>
      <c r="K1348" s="880"/>
      <c r="L1348" s="880"/>
      <c r="M1348" s="880"/>
      <c r="N1348" s="880"/>
      <c r="O1348" s="880"/>
      <c r="P1348" s="881"/>
    </row>
    <row r="1349" spans="2:16" ht="78.75" customHeight="1" thickBot="1">
      <c r="B1349" s="787" t="s">
        <v>1239</v>
      </c>
      <c r="C1349" s="788"/>
      <c r="D1349" s="788"/>
      <c r="E1349" s="788"/>
      <c r="F1349" s="788"/>
      <c r="G1349" s="788"/>
      <c r="H1349" s="788"/>
      <c r="I1349" s="788"/>
      <c r="J1349" s="788"/>
      <c r="K1349" s="788"/>
      <c r="L1349" s="788"/>
      <c r="M1349" s="788"/>
      <c r="N1349" s="788"/>
      <c r="O1349" s="788"/>
      <c r="P1349" s="789"/>
    </row>
    <row r="1350" spans="2:16" ht="94.5" customHeight="1">
      <c r="B1350" s="879" t="s">
        <v>1240</v>
      </c>
      <c r="C1350" s="880"/>
      <c r="D1350" s="880"/>
      <c r="E1350" s="880"/>
      <c r="F1350" s="880"/>
      <c r="G1350" s="880"/>
      <c r="H1350" s="880"/>
      <c r="I1350" s="880"/>
      <c r="J1350" s="880"/>
      <c r="K1350" s="880"/>
      <c r="L1350" s="880"/>
      <c r="M1350" s="880"/>
      <c r="N1350" s="880"/>
      <c r="O1350" s="880"/>
      <c r="P1350" s="881"/>
    </row>
    <row r="1351" spans="2:16" ht="31.5" customHeight="1">
      <c r="B1351" s="753" t="s">
        <v>1241</v>
      </c>
      <c r="C1351" s="754"/>
      <c r="D1351" s="754"/>
      <c r="E1351" s="754"/>
      <c r="F1351" s="754"/>
      <c r="G1351" s="754"/>
      <c r="H1351" s="754"/>
      <c r="I1351" s="754"/>
      <c r="J1351" s="754"/>
      <c r="K1351" s="754"/>
      <c r="L1351" s="754"/>
      <c r="M1351" s="754"/>
      <c r="N1351" s="754"/>
      <c r="O1351" s="754"/>
      <c r="P1351" s="755"/>
    </row>
    <row r="1352" spans="2:16" ht="47.25" customHeight="1" thickBot="1">
      <c r="B1352" s="787" t="s">
        <v>1242</v>
      </c>
      <c r="C1352" s="788"/>
      <c r="D1352" s="788"/>
      <c r="E1352" s="788"/>
      <c r="F1352" s="788"/>
      <c r="G1352" s="788"/>
      <c r="H1352" s="788"/>
      <c r="I1352" s="788"/>
      <c r="J1352" s="788"/>
      <c r="K1352" s="788"/>
      <c r="L1352" s="788"/>
      <c r="M1352" s="788"/>
      <c r="N1352" s="788"/>
      <c r="O1352" s="788"/>
      <c r="P1352" s="789"/>
    </row>
    <row r="1353" spans="2:16" ht="31.5" customHeight="1">
      <c r="B1353" s="855" t="s">
        <v>1243</v>
      </c>
      <c r="C1353" s="856"/>
      <c r="D1353" s="856"/>
      <c r="E1353" s="856"/>
      <c r="F1353" s="856"/>
      <c r="G1353" s="856"/>
      <c r="H1353" s="856"/>
      <c r="I1353" s="856"/>
      <c r="J1353" s="856"/>
      <c r="K1353" s="856"/>
      <c r="L1353" s="856"/>
      <c r="M1353" s="856"/>
      <c r="N1353" s="856"/>
      <c r="O1353" s="856"/>
      <c r="P1353" s="857"/>
    </row>
    <row r="1354" spans="2:16" ht="15.75" customHeight="1">
      <c r="B1354" s="750" t="s">
        <v>1244</v>
      </c>
      <c r="C1354" s="751"/>
      <c r="D1354" s="751"/>
      <c r="E1354" s="751"/>
      <c r="F1354" s="751"/>
      <c r="G1354" s="751"/>
      <c r="H1354" s="751"/>
      <c r="I1354" s="751"/>
      <c r="J1354" s="751"/>
      <c r="K1354" s="751"/>
      <c r="L1354" s="751"/>
      <c r="M1354" s="751"/>
      <c r="N1354" s="751"/>
      <c r="O1354" s="751"/>
      <c r="P1354" s="752"/>
    </row>
    <row r="1355" spans="2:16" ht="15.75" customHeight="1">
      <c r="B1355" s="750" t="s">
        <v>1245</v>
      </c>
      <c r="C1355" s="751"/>
      <c r="D1355" s="751"/>
      <c r="E1355" s="751"/>
      <c r="F1355" s="751"/>
      <c r="G1355" s="751"/>
      <c r="H1355" s="751"/>
      <c r="I1355" s="751"/>
      <c r="J1355" s="751"/>
      <c r="K1355" s="751"/>
      <c r="L1355" s="751"/>
      <c r="M1355" s="751"/>
      <c r="N1355" s="751"/>
      <c r="O1355" s="751"/>
      <c r="P1355" s="752"/>
    </row>
    <row r="1356" spans="2:16" ht="15.75" customHeight="1">
      <c r="B1356" s="750" t="s">
        <v>1246</v>
      </c>
      <c r="C1356" s="751"/>
      <c r="D1356" s="751"/>
      <c r="E1356" s="751"/>
      <c r="F1356" s="751"/>
      <c r="G1356" s="751"/>
      <c r="H1356" s="751"/>
      <c r="I1356" s="751"/>
      <c r="J1356" s="751"/>
      <c r="K1356" s="751"/>
      <c r="L1356" s="751"/>
      <c r="M1356" s="751"/>
      <c r="N1356" s="751"/>
      <c r="O1356" s="751"/>
      <c r="P1356" s="752"/>
    </row>
    <row r="1357" spans="2:16" ht="15.75" customHeight="1">
      <c r="B1357" s="750" t="s">
        <v>1247</v>
      </c>
      <c r="C1357" s="751"/>
      <c r="D1357" s="751"/>
      <c r="E1357" s="751"/>
      <c r="F1357" s="751"/>
      <c r="G1357" s="751"/>
      <c r="H1357" s="751"/>
      <c r="I1357" s="751"/>
      <c r="J1357" s="751"/>
      <c r="K1357" s="751"/>
      <c r="L1357" s="751"/>
      <c r="M1357" s="751"/>
      <c r="N1357" s="751"/>
      <c r="O1357" s="751"/>
      <c r="P1357" s="752"/>
    </row>
    <row r="1358" spans="2:16" ht="47.25" customHeight="1">
      <c r="B1358" s="750" t="s">
        <v>1248</v>
      </c>
      <c r="C1358" s="751"/>
      <c r="D1358" s="751"/>
      <c r="E1358" s="751"/>
      <c r="F1358" s="751"/>
      <c r="G1358" s="751"/>
      <c r="H1358" s="751"/>
      <c r="I1358" s="751"/>
      <c r="J1358" s="751"/>
      <c r="K1358" s="751"/>
      <c r="L1358" s="751"/>
      <c r="M1358" s="751"/>
      <c r="N1358" s="751"/>
      <c r="O1358" s="751"/>
      <c r="P1358" s="752"/>
    </row>
    <row r="1359" spans="2:16" ht="15.75" customHeight="1">
      <c r="B1359" s="750" t="s">
        <v>1249</v>
      </c>
      <c r="C1359" s="751"/>
      <c r="D1359" s="751"/>
      <c r="E1359" s="751"/>
      <c r="F1359" s="751"/>
      <c r="G1359" s="751"/>
      <c r="H1359" s="751"/>
      <c r="I1359" s="751"/>
      <c r="J1359" s="751"/>
      <c r="K1359" s="751"/>
      <c r="L1359" s="751"/>
      <c r="M1359" s="751"/>
      <c r="N1359" s="751"/>
      <c r="O1359" s="751"/>
      <c r="P1359" s="752"/>
    </row>
    <row r="1360" spans="2:16" ht="15.75" customHeight="1">
      <c r="B1360" s="750" t="s">
        <v>1250</v>
      </c>
      <c r="C1360" s="751"/>
      <c r="D1360" s="751"/>
      <c r="E1360" s="751"/>
      <c r="F1360" s="751"/>
      <c r="G1360" s="751"/>
      <c r="H1360" s="751"/>
      <c r="I1360" s="751"/>
      <c r="J1360" s="751"/>
      <c r="K1360" s="751"/>
      <c r="L1360" s="751"/>
      <c r="M1360" s="751"/>
      <c r="N1360" s="751"/>
      <c r="O1360" s="751"/>
      <c r="P1360" s="752"/>
    </row>
    <row r="1361" spans="2:16" ht="15.75" customHeight="1">
      <c r="B1361" s="750" t="s">
        <v>1251</v>
      </c>
      <c r="C1361" s="751"/>
      <c r="D1361" s="751"/>
      <c r="E1361" s="751"/>
      <c r="F1361" s="751"/>
      <c r="G1361" s="751"/>
      <c r="H1361" s="751"/>
      <c r="I1361" s="751"/>
      <c r="J1361" s="751"/>
      <c r="K1361" s="751"/>
      <c r="L1361" s="751"/>
      <c r="M1361" s="751"/>
      <c r="N1361" s="751"/>
      <c r="O1361" s="751"/>
      <c r="P1361" s="752"/>
    </row>
    <row r="1362" spans="2:16" ht="15.75" customHeight="1">
      <c r="B1362" s="750" t="s">
        <v>1252</v>
      </c>
      <c r="C1362" s="751"/>
      <c r="D1362" s="751"/>
      <c r="E1362" s="751"/>
      <c r="F1362" s="751"/>
      <c r="G1362" s="751"/>
      <c r="H1362" s="751"/>
      <c r="I1362" s="751"/>
      <c r="J1362" s="751"/>
      <c r="K1362" s="751"/>
      <c r="L1362" s="751"/>
      <c r="M1362" s="751"/>
      <c r="N1362" s="751"/>
      <c r="O1362" s="751"/>
      <c r="P1362" s="752"/>
    </row>
    <row r="1363" spans="2:16" ht="15.75" customHeight="1">
      <c r="B1363" s="750" t="s">
        <v>1253</v>
      </c>
      <c r="C1363" s="751"/>
      <c r="D1363" s="751"/>
      <c r="E1363" s="751"/>
      <c r="F1363" s="751"/>
      <c r="G1363" s="751"/>
      <c r="H1363" s="751"/>
      <c r="I1363" s="751"/>
      <c r="J1363" s="751"/>
      <c r="K1363" s="751"/>
      <c r="L1363" s="751"/>
      <c r="M1363" s="751"/>
      <c r="N1363" s="751"/>
      <c r="O1363" s="751"/>
      <c r="P1363" s="752"/>
    </row>
    <row r="1364" spans="2:16" ht="15.75" customHeight="1">
      <c r="B1364" s="750" t="s">
        <v>1254</v>
      </c>
      <c r="C1364" s="751"/>
      <c r="D1364" s="751"/>
      <c r="E1364" s="751"/>
      <c r="F1364" s="751"/>
      <c r="G1364" s="751"/>
      <c r="H1364" s="751"/>
      <c r="I1364" s="751"/>
      <c r="J1364" s="751"/>
      <c r="K1364" s="751"/>
      <c r="L1364" s="751"/>
      <c r="M1364" s="751"/>
      <c r="N1364" s="751"/>
      <c r="O1364" s="751"/>
      <c r="P1364" s="752"/>
    </row>
    <row r="1365" spans="2:16" ht="15.75" customHeight="1">
      <c r="B1365" s="750" t="s">
        <v>1255</v>
      </c>
      <c r="C1365" s="751"/>
      <c r="D1365" s="751"/>
      <c r="E1365" s="751"/>
      <c r="F1365" s="751"/>
      <c r="G1365" s="751"/>
      <c r="H1365" s="751"/>
      <c r="I1365" s="751"/>
      <c r="J1365" s="751"/>
      <c r="K1365" s="751"/>
      <c r="L1365" s="751"/>
      <c r="M1365" s="751"/>
      <c r="N1365" s="751"/>
      <c r="O1365" s="751"/>
      <c r="P1365" s="752"/>
    </row>
    <row r="1366" spans="2:16" ht="15.75" customHeight="1">
      <c r="B1366" s="750" t="s">
        <v>1256</v>
      </c>
      <c r="C1366" s="751"/>
      <c r="D1366" s="751"/>
      <c r="E1366" s="751"/>
      <c r="F1366" s="751"/>
      <c r="G1366" s="751"/>
      <c r="H1366" s="751"/>
      <c r="I1366" s="751"/>
      <c r="J1366" s="751"/>
      <c r="K1366" s="751"/>
      <c r="L1366" s="751"/>
      <c r="M1366" s="751"/>
      <c r="N1366" s="751"/>
      <c r="O1366" s="751"/>
      <c r="P1366" s="752"/>
    </row>
    <row r="1367" spans="2:16" ht="15.75" customHeight="1">
      <c r="B1367" s="750" t="s">
        <v>1257</v>
      </c>
      <c r="C1367" s="751"/>
      <c r="D1367" s="751"/>
      <c r="E1367" s="751"/>
      <c r="F1367" s="751"/>
      <c r="G1367" s="751"/>
      <c r="H1367" s="751"/>
      <c r="I1367" s="751"/>
      <c r="J1367" s="751"/>
      <c r="K1367" s="751"/>
      <c r="L1367" s="751"/>
      <c r="M1367" s="751"/>
      <c r="N1367" s="751"/>
      <c r="O1367" s="751"/>
      <c r="P1367" s="752"/>
    </row>
    <row r="1368" spans="2:16" ht="15.75" customHeight="1">
      <c r="B1368" s="750" t="s">
        <v>1258</v>
      </c>
      <c r="C1368" s="751"/>
      <c r="D1368" s="751"/>
      <c r="E1368" s="751"/>
      <c r="F1368" s="751"/>
      <c r="G1368" s="751"/>
      <c r="H1368" s="751"/>
      <c r="I1368" s="751"/>
      <c r="J1368" s="751"/>
      <c r="K1368" s="751"/>
      <c r="L1368" s="751"/>
      <c r="M1368" s="751"/>
      <c r="N1368" s="751"/>
      <c r="O1368" s="751"/>
      <c r="P1368" s="752"/>
    </row>
    <row r="1369" spans="2:16" ht="15.75" customHeight="1">
      <c r="B1369" s="750" t="s">
        <v>1259</v>
      </c>
      <c r="C1369" s="751"/>
      <c r="D1369" s="751"/>
      <c r="E1369" s="751"/>
      <c r="F1369" s="751"/>
      <c r="G1369" s="751"/>
      <c r="H1369" s="751"/>
      <c r="I1369" s="751"/>
      <c r="J1369" s="751"/>
      <c r="K1369" s="751"/>
      <c r="L1369" s="751"/>
      <c r="M1369" s="751"/>
      <c r="N1369" s="751"/>
      <c r="O1369" s="751"/>
      <c r="P1369" s="752"/>
    </row>
    <row r="1370" spans="2:16" ht="15.75" customHeight="1">
      <c r="B1370" s="750" t="s">
        <v>1260</v>
      </c>
      <c r="C1370" s="751"/>
      <c r="D1370" s="751"/>
      <c r="E1370" s="751"/>
      <c r="F1370" s="751"/>
      <c r="G1370" s="751"/>
      <c r="H1370" s="751"/>
      <c r="I1370" s="751"/>
      <c r="J1370" s="751"/>
      <c r="K1370" s="751"/>
      <c r="L1370" s="751"/>
      <c r="M1370" s="751"/>
      <c r="N1370" s="751"/>
      <c r="O1370" s="751"/>
      <c r="P1370" s="752"/>
    </row>
    <row r="1371" spans="2:16" ht="15.75" customHeight="1">
      <c r="B1371" s="750" t="s">
        <v>1261</v>
      </c>
      <c r="C1371" s="751"/>
      <c r="D1371" s="751"/>
      <c r="E1371" s="751"/>
      <c r="F1371" s="751"/>
      <c r="G1371" s="751"/>
      <c r="H1371" s="751"/>
      <c r="I1371" s="751"/>
      <c r="J1371" s="751"/>
      <c r="K1371" s="751"/>
      <c r="L1371" s="751"/>
      <c r="M1371" s="751"/>
      <c r="N1371" s="751"/>
      <c r="O1371" s="751"/>
      <c r="P1371" s="752"/>
    </row>
    <row r="1372" spans="2:16" ht="31.5" customHeight="1" thickBot="1">
      <c r="B1372" s="747" t="s">
        <v>1262</v>
      </c>
      <c r="C1372" s="748"/>
      <c r="D1372" s="748"/>
      <c r="E1372" s="748"/>
      <c r="F1372" s="748"/>
      <c r="G1372" s="748"/>
      <c r="H1372" s="748"/>
      <c r="I1372" s="748"/>
      <c r="J1372" s="748"/>
      <c r="K1372" s="748"/>
      <c r="L1372" s="748"/>
      <c r="M1372" s="748"/>
      <c r="N1372" s="748"/>
      <c r="O1372" s="748"/>
      <c r="P1372" s="749"/>
    </row>
    <row r="1373" spans="2:16" ht="31.5" customHeight="1">
      <c r="B1373" s="876" t="s">
        <v>1263</v>
      </c>
      <c r="C1373" s="877"/>
      <c r="D1373" s="877"/>
      <c r="E1373" s="877"/>
      <c r="F1373" s="877"/>
      <c r="G1373" s="877"/>
      <c r="H1373" s="877"/>
      <c r="I1373" s="877"/>
      <c r="J1373" s="877"/>
      <c r="K1373" s="877"/>
      <c r="L1373" s="877"/>
      <c r="M1373" s="877"/>
      <c r="N1373" s="877"/>
      <c r="O1373" s="877"/>
      <c r="P1373" s="878"/>
    </row>
    <row r="1374" spans="2:16" ht="31.5" customHeight="1" thickBot="1">
      <c r="B1374" s="787" t="s">
        <v>1264</v>
      </c>
      <c r="C1374" s="788"/>
      <c r="D1374" s="788"/>
      <c r="E1374" s="788"/>
      <c r="F1374" s="788"/>
      <c r="G1374" s="788"/>
      <c r="H1374" s="788"/>
      <c r="I1374" s="788"/>
      <c r="J1374" s="788"/>
      <c r="K1374" s="788"/>
      <c r="L1374" s="788"/>
      <c r="M1374" s="788"/>
      <c r="N1374" s="788"/>
      <c r="O1374" s="788"/>
      <c r="P1374" s="789"/>
    </row>
    <row r="1375" spans="2:16" ht="16">
      <c r="B1375" s="781"/>
      <c r="C1375" s="782"/>
      <c r="D1375" s="782"/>
      <c r="E1375" s="782"/>
      <c r="F1375" s="782"/>
      <c r="G1375" s="782"/>
      <c r="H1375" s="782"/>
      <c r="I1375" s="782"/>
      <c r="J1375" s="782"/>
      <c r="K1375" s="782"/>
      <c r="L1375" s="782"/>
      <c r="M1375" s="782"/>
      <c r="N1375" s="782"/>
      <c r="O1375" s="782"/>
      <c r="P1375" s="783"/>
    </row>
    <row r="1376" spans="2:16">
      <c r="B1376" s="814"/>
      <c r="C1376" s="815"/>
      <c r="D1376" s="815"/>
      <c r="E1376" s="815"/>
      <c r="F1376" s="815"/>
      <c r="G1376" s="815"/>
      <c r="H1376" s="815"/>
      <c r="I1376" s="815"/>
      <c r="J1376" s="815"/>
      <c r="K1376" s="815"/>
      <c r="L1376" s="815"/>
      <c r="M1376" s="815"/>
      <c r="N1376" s="815"/>
      <c r="O1376" s="815"/>
      <c r="P1376" s="816"/>
    </row>
    <row r="1377" spans="2:16" ht="15.75" customHeight="1">
      <c r="B1377" s="784" t="s">
        <v>1214</v>
      </c>
      <c r="C1377" s="785"/>
      <c r="D1377" s="785"/>
      <c r="E1377" s="785"/>
      <c r="F1377" s="785"/>
      <c r="G1377" s="785"/>
      <c r="H1377" s="785"/>
      <c r="I1377" s="785"/>
      <c r="J1377" s="785"/>
      <c r="K1377" s="785"/>
      <c r="L1377" s="785"/>
      <c r="M1377" s="785"/>
      <c r="N1377" s="785"/>
      <c r="O1377" s="785"/>
      <c r="P1377" s="786"/>
    </row>
    <row r="1378" spans="2:16" ht="15.75" customHeight="1">
      <c r="B1378" s="784" t="s">
        <v>1266</v>
      </c>
      <c r="C1378" s="785"/>
      <c r="D1378" s="785"/>
      <c r="E1378" s="785"/>
      <c r="F1378" s="785"/>
      <c r="G1378" s="785"/>
      <c r="H1378" s="785"/>
      <c r="I1378" s="785"/>
      <c r="J1378" s="785"/>
      <c r="K1378" s="785"/>
      <c r="L1378" s="785"/>
      <c r="M1378" s="785"/>
      <c r="N1378" s="785"/>
      <c r="O1378" s="785"/>
      <c r="P1378" s="786"/>
    </row>
    <row r="1379" spans="2:16">
      <c r="B1379" s="814"/>
      <c r="C1379" s="815"/>
      <c r="D1379" s="815"/>
      <c r="E1379" s="815"/>
      <c r="F1379" s="815"/>
      <c r="G1379" s="815"/>
      <c r="H1379" s="815"/>
      <c r="I1379" s="815"/>
      <c r="J1379" s="815"/>
      <c r="K1379" s="815"/>
      <c r="L1379" s="815"/>
      <c r="M1379" s="815"/>
      <c r="N1379" s="815"/>
      <c r="O1379" s="815"/>
      <c r="P1379" s="816"/>
    </row>
    <row r="1380" spans="2:16" ht="47.25" customHeight="1">
      <c r="B1380" s="843" t="s">
        <v>1267</v>
      </c>
      <c r="C1380" s="844"/>
      <c r="D1380" s="844"/>
      <c r="E1380" s="844"/>
      <c r="F1380" s="844"/>
      <c r="G1380" s="844"/>
      <c r="H1380" s="844"/>
      <c r="I1380" s="844"/>
      <c r="J1380" s="844"/>
      <c r="K1380" s="844"/>
      <c r="L1380" s="844"/>
      <c r="M1380" s="844"/>
      <c r="N1380" s="844"/>
      <c r="O1380" s="844"/>
      <c r="P1380" s="845"/>
    </row>
    <row r="1381" spans="2:16" ht="31.5" customHeight="1">
      <c r="B1381" s="750" t="s">
        <v>1268</v>
      </c>
      <c r="C1381" s="751"/>
      <c r="D1381" s="751"/>
      <c r="E1381" s="751"/>
      <c r="F1381" s="751"/>
      <c r="G1381" s="751"/>
      <c r="H1381" s="751"/>
      <c r="I1381" s="751"/>
      <c r="J1381" s="751"/>
      <c r="K1381" s="751"/>
      <c r="L1381" s="751"/>
      <c r="M1381" s="751"/>
      <c r="N1381" s="751"/>
      <c r="O1381" s="751"/>
      <c r="P1381" s="752"/>
    </row>
    <row r="1382" spans="2:16" ht="31.5" customHeight="1">
      <c r="B1382" s="750" t="s">
        <v>1269</v>
      </c>
      <c r="C1382" s="751"/>
      <c r="D1382" s="751"/>
      <c r="E1382" s="751"/>
      <c r="F1382" s="751"/>
      <c r="G1382" s="751"/>
      <c r="H1382" s="751"/>
      <c r="I1382" s="751"/>
      <c r="J1382" s="751"/>
      <c r="K1382" s="751"/>
      <c r="L1382" s="751"/>
      <c r="M1382" s="751"/>
      <c r="N1382" s="751"/>
      <c r="O1382" s="751"/>
      <c r="P1382" s="752"/>
    </row>
    <row r="1383" spans="2:16">
      <c r="B1383" s="814"/>
      <c r="C1383" s="815"/>
      <c r="D1383" s="815"/>
      <c r="E1383" s="815"/>
      <c r="F1383" s="815"/>
      <c r="G1383" s="815"/>
      <c r="H1383" s="815"/>
      <c r="I1383" s="815"/>
      <c r="J1383" s="815"/>
      <c r="K1383" s="815"/>
      <c r="L1383" s="815"/>
      <c r="M1383" s="815"/>
      <c r="N1383" s="815"/>
      <c r="O1383" s="815"/>
      <c r="P1383" s="816"/>
    </row>
    <row r="1384" spans="2:16" ht="15.75" customHeight="1">
      <c r="B1384" s="750" t="s">
        <v>1270</v>
      </c>
      <c r="C1384" s="751"/>
      <c r="D1384" s="751"/>
      <c r="E1384" s="751"/>
      <c r="F1384" s="751"/>
      <c r="G1384" s="751"/>
      <c r="H1384" s="751"/>
      <c r="I1384" s="751"/>
      <c r="J1384" s="751"/>
      <c r="K1384" s="751"/>
      <c r="L1384" s="751"/>
      <c r="M1384" s="751"/>
      <c r="N1384" s="751"/>
      <c r="O1384" s="751"/>
      <c r="P1384" s="752"/>
    </row>
    <row r="1385" spans="2:16">
      <c r="B1385" s="814"/>
      <c r="C1385" s="815"/>
      <c r="D1385" s="815"/>
      <c r="E1385" s="815"/>
      <c r="F1385" s="815"/>
      <c r="G1385" s="815"/>
      <c r="H1385" s="815"/>
      <c r="I1385" s="815"/>
      <c r="J1385" s="815"/>
      <c r="K1385" s="815"/>
      <c r="L1385" s="815"/>
      <c r="M1385" s="815"/>
      <c r="N1385" s="815"/>
      <c r="O1385" s="815"/>
      <c r="P1385" s="816"/>
    </row>
    <row r="1386" spans="2:16" ht="15.75" customHeight="1">
      <c r="B1386" s="870" t="s">
        <v>1271</v>
      </c>
      <c r="C1386" s="871"/>
      <c r="D1386" s="871"/>
      <c r="E1386" s="871"/>
      <c r="F1386" s="871"/>
      <c r="G1386" s="871"/>
      <c r="H1386" s="871"/>
      <c r="I1386" s="871"/>
      <c r="J1386" s="871"/>
      <c r="K1386" s="871"/>
      <c r="L1386" s="871"/>
      <c r="M1386" s="871"/>
      <c r="N1386" s="871"/>
      <c r="O1386" s="871"/>
      <c r="P1386" s="872"/>
    </row>
    <row r="1387" spans="2:16">
      <c r="B1387" s="814"/>
      <c r="C1387" s="815"/>
      <c r="D1387" s="815"/>
      <c r="E1387" s="815"/>
      <c r="F1387" s="815"/>
      <c r="G1387" s="815"/>
      <c r="H1387" s="815"/>
      <c r="I1387" s="815"/>
      <c r="J1387" s="815"/>
      <c r="K1387" s="815"/>
      <c r="L1387" s="815"/>
      <c r="M1387" s="815"/>
      <c r="N1387" s="815"/>
      <c r="O1387" s="815"/>
      <c r="P1387" s="816"/>
    </row>
    <row r="1388" spans="2:16" ht="31.5" customHeight="1">
      <c r="B1388" s="870" t="s">
        <v>1272</v>
      </c>
      <c r="C1388" s="871"/>
      <c r="D1388" s="871"/>
      <c r="E1388" s="871"/>
      <c r="F1388" s="871"/>
      <c r="G1388" s="871"/>
      <c r="H1388" s="871"/>
      <c r="I1388" s="871"/>
      <c r="J1388" s="871"/>
      <c r="K1388" s="871"/>
      <c r="L1388" s="871"/>
      <c r="M1388" s="871"/>
      <c r="N1388" s="871"/>
      <c r="O1388" s="871"/>
      <c r="P1388" s="872"/>
    </row>
    <row r="1389" spans="2:16">
      <c r="B1389" s="814"/>
      <c r="C1389" s="815"/>
      <c r="D1389" s="815"/>
      <c r="E1389" s="815"/>
      <c r="F1389" s="815"/>
      <c r="G1389" s="815"/>
      <c r="H1389" s="815"/>
      <c r="I1389" s="815"/>
      <c r="J1389" s="815"/>
      <c r="K1389" s="815"/>
      <c r="L1389" s="815"/>
      <c r="M1389" s="815"/>
      <c r="N1389" s="815"/>
      <c r="O1389" s="815"/>
      <c r="P1389" s="816"/>
    </row>
    <row r="1390" spans="2:16" ht="47.25" customHeight="1">
      <c r="B1390" s="870" t="s">
        <v>1273</v>
      </c>
      <c r="C1390" s="871"/>
      <c r="D1390" s="871"/>
      <c r="E1390" s="871"/>
      <c r="F1390" s="871"/>
      <c r="G1390" s="871"/>
      <c r="H1390" s="871"/>
      <c r="I1390" s="871"/>
      <c r="J1390" s="871"/>
      <c r="K1390" s="871"/>
      <c r="L1390" s="871"/>
      <c r="M1390" s="871"/>
      <c r="N1390" s="871"/>
      <c r="O1390" s="871"/>
      <c r="P1390" s="872"/>
    </row>
    <row r="1391" spans="2:16">
      <c r="B1391" s="814"/>
      <c r="C1391" s="815"/>
      <c r="D1391" s="815"/>
      <c r="E1391" s="815"/>
      <c r="F1391" s="815"/>
      <c r="G1391" s="815"/>
      <c r="H1391" s="815"/>
      <c r="I1391" s="815"/>
      <c r="J1391" s="815"/>
      <c r="K1391" s="815"/>
      <c r="L1391" s="815"/>
      <c r="M1391" s="815"/>
      <c r="N1391" s="815"/>
      <c r="O1391" s="815"/>
      <c r="P1391" s="816"/>
    </row>
    <row r="1392" spans="2:16" ht="15.75" customHeight="1">
      <c r="B1392" s="750" t="s">
        <v>1274</v>
      </c>
      <c r="C1392" s="751"/>
      <c r="D1392" s="751"/>
      <c r="E1392" s="751"/>
      <c r="F1392" s="751"/>
      <c r="G1392" s="751"/>
      <c r="H1392" s="751"/>
      <c r="I1392" s="751"/>
      <c r="J1392" s="751"/>
      <c r="K1392" s="751"/>
      <c r="L1392" s="751"/>
      <c r="M1392" s="751"/>
      <c r="N1392" s="751"/>
      <c r="O1392" s="751"/>
      <c r="P1392" s="752"/>
    </row>
    <row r="1393" spans="2:16">
      <c r="B1393" s="873"/>
      <c r="C1393" s="874"/>
      <c r="D1393" s="874"/>
      <c r="E1393" s="874"/>
      <c r="F1393" s="874"/>
      <c r="G1393" s="874"/>
      <c r="H1393" s="874"/>
      <c r="I1393" s="874"/>
      <c r="J1393" s="874"/>
      <c r="K1393" s="874"/>
      <c r="L1393" s="874"/>
      <c r="M1393" s="874"/>
      <c r="N1393" s="874"/>
      <c r="O1393" s="874"/>
      <c r="P1393" s="875"/>
    </row>
    <row r="1394" spans="2:16" ht="31.5" customHeight="1">
      <c r="B1394" s="750" t="s">
        <v>1275</v>
      </c>
      <c r="C1394" s="751"/>
      <c r="D1394" s="751"/>
      <c r="E1394" s="751"/>
      <c r="F1394" s="751"/>
      <c r="G1394" s="751"/>
      <c r="H1394" s="751"/>
      <c r="I1394" s="751"/>
      <c r="J1394" s="751"/>
      <c r="K1394" s="751"/>
      <c r="L1394" s="751"/>
      <c r="M1394" s="751"/>
      <c r="N1394" s="751"/>
      <c r="O1394" s="751"/>
      <c r="P1394" s="752"/>
    </row>
    <row r="1395" spans="2:16" ht="15.75" customHeight="1">
      <c r="B1395" s="750" t="s">
        <v>1276</v>
      </c>
      <c r="C1395" s="751"/>
      <c r="D1395" s="751"/>
      <c r="E1395" s="751"/>
      <c r="F1395" s="751"/>
      <c r="G1395" s="751"/>
      <c r="H1395" s="751"/>
      <c r="I1395" s="751"/>
      <c r="J1395" s="751"/>
      <c r="K1395" s="751"/>
      <c r="L1395" s="751"/>
      <c r="M1395" s="751"/>
      <c r="N1395" s="751"/>
      <c r="O1395" s="751"/>
      <c r="P1395" s="752"/>
    </row>
    <row r="1396" spans="2:16">
      <c r="B1396" s="814"/>
      <c r="C1396" s="815"/>
      <c r="D1396" s="815"/>
      <c r="E1396" s="815"/>
      <c r="F1396" s="815"/>
      <c r="G1396" s="815"/>
      <c r="H1396" s="815"/>
      <c r="I1396" s="815"/>
      <c r="J1396" s="815"/>
      <c r="K1396" s="815"/>
      <c r="L1396" s="815"/>
      <c r="M1396" s="815"/>
      <c r="N1396" s="815"/>
      <c r="O1396" s="815"/>
      <c r="P1396" s="816"/>
    </row>
    <row r="1397" spans="2:16" ht="78.75" customHeight="1">
      <c r="B1397" s="750" t="s">
        <v>1277</v>
      </c>
      <c r="C1397" s="751"/>
      <c r="D1397" s="751"/>
      <c r="E1397" s="751"/>
      <c r="F1397" s="751"/>
      <c r="G1397" s="751"/>
      <c r="H1397" s="751"/>
      <c r="I1397" s="751"/>
      <c r="J1397" s="751"/>
      <c r="K1397" s="751"/>
      <c r="L1397" s="751"/>
      <c r="M1397" s="751"/>
      <c r="N1397" s="751"/>
      <c r="O1397" s="751"/>
      <c r="P1397" s="752"/>
    </row>
    <row r="1398" spans="2:16">
      <c r="B1398" s="814"/>
      <c r="C1398" s="815"/>
      <c r="D1398" s="815"/>
      <c r="E1398" s="815"/>
      <c r="F1398" s="815"/>
      <c r="G1398" s="815"/>
      <c r="H1398" s="815"/>
      <c r="I1398" s="815"/>
      <c r="J1398" s="815"/>
      <c r="K1398" s="815"/>
      <c r="L1398" s="815"/>
      <c r="M1398" s="815"/>
      <c r="N1398" s="815"/>
      <c r="O1398" s="815"/>
      <c r="P1398" s="816"/>
    </row>
    <row r="1399" spans="2:16" ht="15.75" customHeight="1">
      <c r="B1399" s="870" t="s">
        <v>1278</v>
      </c>
      <c r="C1399" s="871"/>
      <c r="D1399" s="871"/>
      <c r="E1399" s="871"/>
      <c r="F1399" s="871"/>
      <c r="G1399" s="871"/>
      <c r="H1399" s="871"/>
      <c r="I1399" s="871"/>
      <c r="J1399" s="871"/>
      <c r="K1399" s="871"/>
      <c r="L1399" s="871"/>
      <c r="M1399" s="871"/>
      <c r="N1399" s="871"/>
      <c r="O1399" s="871"/>
      <c r="P1399" s="872"/>
    </row>
    <row r="1400" spans="2:16">
      <c r="B1400" s="814"/>
      <c r="C1400" s="815"/>
      <c r="D1400" s="815"/>
      <c r="E1400" s="815"/>
      <c r="F1400" s="815"/>
      <c r="G1400" s="815"/>
      <c r="H1400" s="815"/>
      <c r="I1400" s="815"/>
      <c r="J1400" s="815"/>
      <c r="K1400" s="815"/>
      <c r="L1400" s="815"/>
      <c r="M1400" s="815"/>
      <c r="N1400" s="815"/>
      <c r="O1400" s="815"/>
      <c r="P1400" s="816"/>
    </row>
    <row r="1401" spans="2:16" ht="15.75" customHeight="1">
      <c r="B1401" s="870" t="s">
        <v>1279</v>
      </c>
      <c r="C1401" s="871"/>
      <c r="D1401" s="871"/>
      <c r="E1401" s="871"/>
      <c r="F1401" s="871"/>
      <c r="G1401" s="871"/>
      <c r="H1401" s="871"/>
      <c r="I1401" s="871"/>
      <c r="J1401" s="871"/>
      <c r="K1401" s="871"/>
      <c r="L1401" s="871"/>
      <c r="M1401" s="871"/>
      <c r="N1401" s="871"/>
      <c r="O1401" s="871"/>
      <c r="P1401" s="872"/>
    </row>
    <row r="1402" spans="2:16">
      <c r="B1402" s="814"/>
      <c r="C1402" s="815"/>
      <c r="D1402" s="815"/>
      <c r="E1402" s="815"/>
      <c r="F1402" s="815"/>
      <c r="G1402" s="815"/>
      <c r="H1402" s="815"/>
      <c r="I1402" s="815"/>
      <c r="J1402" s="815"/>
      <c r="K1402" s="815"/>
      <c r="L1402" s="815"/>
      <c r="M1402" s="815"/>
      <c r="N1402" s="815"/>
      <c r="O1402" s="815"/>
      <c r="P1402" s="816"/>
    </row>
    <row r="1403" spans="2:16" ht="31.5" customHeight="1">
      <c r="B1403" s="870" t="s">
        <v>1280</v>
      </c>
      <c r="C1403" s="871"/>
      <c r="D1403" s="871"/>
      <c r="E1403" s="871"/>
      <c r="F1403" s="871"/>
      <c r="G1403" s="871"/>
      <c r="H1403" s="871"/>
      <c r="I1403" s="871"/>
      <c r="J1403" s="871"/>
      <c r="K1403" s="871"/>
      <c r="L1403" s="871"/>
      <c r="M1403" s="871"/>
      <c r="N1403" s="871"/>
      <c r="O1403" s="871"/>
      <c r="P1403" s="872"/>
    </row>
    <row r="1404" spans="2:16">
      <c r="B1404" s="814"/>
      <c r="C1404" s="815"/>
      <c r="D1404" s="815"/>
      <c r="E1404" s="815"/>
      <c r="F1404" s="815"/>
      <c r="G1404" s="815"/>
      <c r="H1404" s="815"/>
      <c r="I1404" s="815"/>
      <c r="J1404" s="815"/>
      <c r="K1404" s="815"/>
      <c r="L1404" s="815"/>
      <c r="M1404" s="815"/>
      <c r="N1404" s="815"/>
      <c r="O1404" s="815"/>
      <c r="P1404" s="816"/>
    </row>
    <row r="1405" spans="2:16" ht="31.5" customHeight="1">
      <c r="B1405" s="870" t="s">
        <v>1281</v>
      </c>
      <c r="C1405" s="871"/>
      <c r="D1405" s="871"/>
      <c r="E1405" s="871"/>
      <c r="F1405" s="871"/>
      <c r="G1405" s="871"/>
      <c r="H1405" s="871"/>
      <c r="I1405" s="871"/>
      <c r="J1405" s="871"/>
      <c r="K1405" s="871"/>
      <c r="L1405" s="871"/>
      <c r="M1405" s="871"/>
      <c r="N1405" s="871"/>
      <c r="O1405" s="871"/>
      <c r="P1405" s="872"/>
    </row>
    <row r="1406" spans="2:16">
      <c r="B1406" s="814"/>
      <c r="C1406" s="815"/>
      <c r="D1406" s="815"/>
      <c r="E1406" s="815"/>
      <c r="F1406" s="815"/>
      <c r="G1406" s="815"/>
      <c r="H1406" s="815"/>
      <c r="I1406" s="815"/>
      <c r="J1406" s="815"/>
      <c r="K1406" s="815"/>
      <c r="L1406" s="815"/>
      <c r="M1406" s="815"/>
      <c r="N1406" s="815"/>
      <c r="O1406" s="815"/>
      <c r="P1406" s="816"/>
    </row>
    <row r="1407" spans="2:16" ht="47.25" customHeight="1">
      <c r="B1407" s="750" t="s">
        <v>1282</v>
      </c>
      <c r="C1407" s="751"/>
      <c r="D1407" s="751"/>
      <c r="E1407" s="751"/>
      <c r="F1407" s="751"/>
      <c r="G1407" s="751"/>
      <c r="H1407" s="751"/>
      <c r="I1407" s="751"/>
      <c r="J1407" s="751"/>
      <c r="K1407" s="751"/>
      <c r="L1407" s="751"/>
      <c r="M1407" s="751"/>
      <c r="N1407" s="751"/>
      <c r="O1407" s="751"/>
      <c r="P1407" s="752"/>
    </row>
    <row r="1408" spans="2:16">
      <c r="B1408" s="814"/>
      <c r="C1408" s="815"/>
      <c r="D1408" s="815"/>
      <c r="E1408" s="815"/>
      <c r="F1408" s="815"/>
      <c r="G1408" s="815"/>
      <c r="H1408" s="815"/>
      <c r="I1408" s="815"/>
      <c r="J1408" s="815"/>
      <c r="K1408" s="815"/>
      <c r="L1408" s="815"/>
      <c r="M1408" s="815"/>
      <c r="N1408" s="815"/>
      <c r="O1408" s="815"/>
      <c r="P1408" s="816"/>
    </row>
    <row r="1409" spans="2:16" ht="31.5" customHeight="1">
      <c r="B1409" s="870" t="s">
        <v>1283</v>
      </c>
      <c r="C1409" s="871"/>
      <c r="D1409" s="871"/>
      <c r="E1409" s="871"/>
      <c r="F1409" s="871"/>
      <c r="G1409" s="871"/>
      <c r="H1409" s="871"/>
      <c r="I1409" s="871"/>
      <c r="J1409" s="871"/>
      <c r="K1409" s="871"/>
      <c r="L1409" s="871"/>
      <c r="M1409" s="871"/>
      <c r="N1409" s="871"/>
      <c r="O1409" s="871"/>
      <c r="P1409" s="872"/>
    </row>
    <row r="1410" spans="2:16">
      <c r="B1410" s="873"/>
      <c r="C1410" s="874"/>
      <c r="D1410" s="874"/>
      <c r="E1410" s="874"/>
      <c r="F1410" s="874"/>
      <c r="G1410" s="874"/>
      <c r="H1410" s="874"/>
      <c r="I1410" s="874"/>
      <c r="J1410" s="874"/>
      <c r="K1410" s="874"/>
      <c r="L1410" s="874"/>
      <c r="M1410" s="874"/>
      <c r="N1410" s="874"/>
      <c r="O1410" s="874"/>
      <c r="P1410" s="875"/>
    </row>
    <row r="1411" spans="2:16" ht="31.5" customHeight="1">
      <c r="B1411" s="750" t="s">
        <v>1284</v>
      </c>
      <c r="C1411" s="751"/>
      <c r="D1411" s="751"/>
      <c r="E1411" s="751"/>
      <c r="F1411" s="751"/>
      <c r="G1411" s="751"/>
      <c r="H1411" s="751"/>
      <c r="I1411" s="751"/>
      <c r="J1411" s="751"/>
      <c r="K1411" s="751"/>
      <c r="L1411" s="751"/>
      <c r="M1411" s="751"/>
      <c r="N1411" s="751"/>
      <c r="O1411" s="751"/>
      <c r="P1411" s="752"/>
    </row>
    <row r="1412" spans="2:16" ht="31.5" customHeight="1">
      <c r="B1412" s="750" t="s">
        <v>1285</v>
      </c>
      <c r="C1412" s="751"/>
      <c r="D1412" s="751"/>
      <c r="E1412" s="751"/>
      <c r="F1412" s="751"/>
      <c r="G1412" s="751"/>
      <c r="H1412" s="751"/>
      <c r="I1412" s="751"/>
      <c r="J1412" s="751"/>
      <c r="K1412" s="751"/>
      <c r="L1412" s="751"/>
      <c r="M1412" s="751"/>
      <c r="N1412" s="751"/>
      <c r="O1412" s="751"/>
      <c r="P1412" s="752"/>
    </row>
    <row r="1413" spans="2:16">
      <c r="B1413" s="814"/>
      <c r="C1413" s="815"/>
      <c r="D1413" s="815"/>
      <c r="E1413" s="815"/>
      <c r="F1413" s="815"/>
      <c r="G1413" s="815"/>
      <c r="H1413" s="815"/>
      <c r="I1413" s="815"/>
      <c r="J1413" s="815"/>
      <c r="K1413" s="815"/>
      <c r="L1413" s="815"/>
      <c r="M1413" s="815"/>
      <c r="N1413" s="815"/>
      <c r="O1413" s="815"/>
      <c r="P1413" s="816"/>
    </row>
    <row r="1414" spans="2:16" ht="63" customHeight="1">
      <c r="B1414" s="750" t="s">
        <v>1286</v>
      </c>
      <c r="C1414" s="751"/>
      <c r="D1414" s="751"/>
      <c r="E1414" s="751"/>
      <c r="F1414" s="751"/>
      <c r="G1414" s="751"/>
      <c r="H1414" s="751"/>
      <c r="I1414" s="751"/>
      <c r="J1414" s="751"/>
      <c r="K1414" s="751"/>
      <c r="L1414" s="751"/>
      <c r="M1414" s="751"/>
      <c r="N1414" s="751"/>
      <c r="O1414" s="751"/>
      <c r="P1414" s="752"/>
    </row>
    <row r="1415" spans="2:16">
      <c r="B1415" s="814"/>
      <c r="C1415" s="815"/>
      <c r="D1415" s="815"/>
      <c r="E1415" s="815"/>
      <c r="F1415" s="815"/>
      <c r="G1415" s="815"/>
      <c r="H1415" s="815"/>
      <c r="I1415" s="815"/>
      <c r="J1415" s="815"/>
      <c r="K1415" s="815"/>
      <c r="L1415" s="815"/>
      <c r="M1415" s="815"/>
      <c r="N1415" s="815"/>
      <c r="O1415" s="815"/>
      <c r="P1415" s="816"/>
    </row>
    <row r="1416" spans="2:16" ht="15.75" customHeight="1">
      <c r="B1416" s="750" t="s">
        <v>1287</v>
      </c>
      <c r="C1416" s="751"/>
      <c r="D1416" s="751"/>
      <c r="E1416" s="751"/>
      <c r="F1416" s="751"/>
      <c r="G1416" s="751"/>
      <c r="H1416" s="751"/>
      <c r="I1416" s="751"/>
      <c r="J1416" s="751"/>
      <c r="K1416" s="751"/>
      <c r="L1416" s="751"/>
      <c r="M1416" s="751"/>
      <c r="N1416" s="751"/>
      <c r="O1416" s="751"/>
      <c r="P1416" s="752"/>
    </row>
    <row r="1417" spans="2:16">
      <c r="B1417" s="814"/>
      <c r="C1417" s="815"/>
      <c r="D1417" s="815"/>
      <c r="E1417" s="815"/>
      <c r="F1417" s="815"/>
      <c r="G1417" s="815"/>
      <c r="H1417" s="815"/>
      <c r="I1417" s="815"/>
      <c r="J1417" s="815"/>
      <c r="K1417" s="815"/>
      <c r="L1417" s="815"/>
      <c r="M1417" s="815"/>
      <c r="N1417" s="815"/>
      <c r="O1417" s="815"/>
      <c r="P1417" s="816"/>
    </row>
    <row r="1418" spans="2:16" ht="31.5" customHeight="1">
      <c r="B1418" s="870" t="s">
        <v>1288</v>
      </c>
      <c r="C1418" s="871"/>
      <c r="D1418" s="871"/>
      <c r="E1418" s="871"/>
      <c r="F1418" s="871"/>
      <c r="G1418" s="871"/>
      <c r="H1418" s="871"/>
      <c r="I1418" s="871"/>
      <c r="J1418" s="871"/>
      <c r="K1418" s="871"/>
      <c r="L1418" s="871"/>
      <c r="M1418" s="871"/>
      <c r="N1418" s="871"/>
      <c r="O1418" s="871"/>
      <c r="P1418" s="872"/>
    </row>
    <row r="1419" spans="2:16">
      <c r="B1419" s="814"/>
      <c r="C1419" s="815"/>
      <c r="D1419" s="815"/>
      <c r="E1419" s="815"/>
      <c r="F1419" s="815"/>
      <c r="G1419" s="815"/>
      <c r="H1419" s="815"/>
      <c r="I1419" s="815"/>
      <c r="J1419" s="815"/>
      <c r="K1419" s="815"/>
      <c r="L1419" s="815"/>
      <c r="M1419" s="815"/>
      <c r="N1419" s="815"/>
      <c r="O1419" s="815"/>
      <c r="P1419" s="816"/>
    </row>
    <row r="1420" spans="2:16" ht="31.5" customHeight="1">
      <c r="B1420" s="870" t="s">
        <v>1289</v>
      </c>
      <c r="C1420" s="871"/>
      <c r="D1420" s="871"/>
      <c r="E1420" s="871"/>
      <c r="F1420" s="871"/>
      <c r="G1420" s="871"/>
      <c r="H1420" s="871"/>
      <c r="I1420" s="871"/>
      <c r="J1420" s="871"/>
      <c r="K1420" s="871"/>
      <c r="L1420" s="871"/>
      <c r="M1420" s="871"/>
      <c r="N1420" s="871"/>
      <c r="O1420" s="871"/>
      <c r="P1420" s="872"/>
    </row>
    <row r="1421" spans="2:16">
      <c r="B1421" s="814"/>
      <c r="C1421" s="815"/>
      <c r="D1421" s="815"/>
      <c r="E1421" s="815"/>
      <c r="F1421" s="815"/>
      <c r="G1421" s="815"/>
      <c r="H1421" s="815"/>
      <c r="I1421" s="815"/>
      <c r="J1421" s="815"/>
      <c r="K1421" s="815"/>
      <c r="L1421" s="815"/>
      <c r="M1421" s="815"/>
      <c r="N1421" s="815"/>
      <c r="O1421" s="815"/>
      <c r="P1421" s="816"/>
    </row>
    <row r="1422" spans="2:16" ht="31.5" customHeight="1">
      <c r="B1422" s="870" t="s">
        <v>1290</v>
      </c>
      <c r="C1422" s="871"/>
      <c r="D1422" s="871"/>
      <c r="E1422" s="871"/>
      <c r="F1422" s="871"/>
      <c r="G1422" s="871"/>
      <c r="H1422" s="871"/>
      <c r="I1422" s="871"/>
      <c r="J1422" s="871"/>
      <c r="K1422" s="871"/>
      <c r="L1422" s="871"/>
      <c r="M1422" s="871"/>
      <c r="N1422" s="871"/>
      <c r="O1422" s="871"/>
      <c r="P1422" s="872"/>
    </row>
    <row r="1423" spans="2:16">
      <c r="B1423" s="814"/>
      <c r="C1423" s="815"/>
      <c r="D1423" s="815"/>
      <c r="E1423" s="815"/>
      <c r="F1423" s="815"/>
      <c r="G1423" s="815"/>
      <c r="H1423" s="815"/>
      <c r="I1423" s="815"/>
      <c r="J1423" s="815"/>
      <c r="K1423" s="815"/>
      <c r="L1423" s="815"/>
      <c r="M1423" s="815"/>
      <c r="N1423" s="815"/>
      <c r="O1423" s="815"/>
      <c r="P1423" s="816"/>
    </row>
    <row r="1424" spans="2:16" ht="31.5" customHeight="1">
      <c r="B1424" s="870" t="s">
        <v>1291</v>
      </c>
      <c r="C1424" s="871"/>
      <c r="D1424" s="871"/>
      <c r="E1424" s="871"/>
      <c r="F1424" s="871"/>
      <c r="G1424" s="871"/>
      <c r="H1424" s="871"/>
      <c r="I1424" s="871"/>
      <c r="J1424" s="871"/>
      <c r="K1424" s="871"/>
      <c r="L1424" s="871"/>
      <c r="M1424" s="871"/>
      <c r="N1424" s="871"/>
      <c r="O1424" s="871"/>
      <c r="P1424" s="872"/>
    </row>
    <row r="1425" spans="2:16">
      <c r="B1425" s="814"/>
      <c r="C1425" s="815"/>
      <c r="D1425" s="815"/>
      <c r="E1425" s="815"/>
      <c r="F1425" s="815"/>
      <c r="G1425" s="815"/>
      <c r="H1425" s="815"/>
      <c r="I1425" s="815"/>
      <c r="J1425" s="815"/>
      <c r="K1425" s="815"/>
      <c r="L1425" s="815"/>
      <c r="M1425" s="815"/>
      <c r="N1425" s="815"/>
      <c r="O1425" s="815"/>
      <c r="P1425" s="816"/>
    </row>
    <row r="1426" spans="2:16" ht="63" customHeight="1">
      <c r="B1426" s="750" t="s">
        <v>1292</v>
      </c>
      <c r="C1426" s="751"/>
      <c r="D1426" s="751"/>
      <c r="E1426" s="751"/>
      <c r="F1426" s="751"/>
      <c r="G1426" s="751"/>
      <c r="H1426" s="751"/>
      <c r="I1426" s="751"/>
      <c r="J1426" s="751"/>
      <c r="K1426" s="751"/>
      <c r="L1426" s="751"/>
      <c r="M1426" s="751"/>
      <c r="N1426" s="751"/>
      <c r="O1426" s="751"/>
      <c r="P1426" s="752"/>
    </row>
    <row r="1427" spans="2:16">
      <c r="B1427" s="873"/>
      <c r="C1427" s="874"/>
      <c r="D1427" s="874"/>
      <c r="E1427" s="874"/>
      <c r="F1427" s="874"/>
      <c r="G1427" s="874"/>
      <c r="H1427" s="874"/>
      <c r="I1427" s="874"/>
      <c r="J1427" s="874"/>
      <c r="K1427" s="874"/>
      <c r="L1427" s="874"/>
      <c r="M1427" s="874"/>
      <c r="N1427" s="874"/>
      <c r="O1427" s="874"/>
      <c r="P1427" s="875"/>
    </row>
    <row r="1428" spans="2:16" ht="15.75" customHeight="1">
      <c r="B1428" s="750" t="s">
        <v>1293</v>
      </c>
      <c r="C1428" s="751"/>
      <c r="D1428" s="751"/>
      <c r="E1428" s="751"/>
      <c r="F1428" s="751"/>
      <c r="G1428" s="751"/>
      <c r="H1428" s="751"/>
      <c r="I1428" s="751"/>
      <c r="J1428" s="751"/>
      <c r="K1428" s="751"/>
      <c r="L1428" s="751"/>
      <c r="M1428" s="751"/>
      <c r="N1428" s="751"/>
      <c r="O1428" s="751"/>
      <c r="P1428" s="752"/>
    </row>
    <row r="1429" spans="2:16" ht="15.75" customHeight="1">
      <c r="B1429" s="750" t="s">
        <v>1294</v>
      </c>
      <c r="C1429" s="751"/>
      <c r="D1429" s="751"/>
      <c r="E1429" s="751"/>
      <c r="F1429" s="751"/>
      <c r="G1429" s="751"/>
      <c r="H1429" s="751"/>
      <c r="I1429" s="751"/>
      <c r="J1429" s="751"/>
      <c r="K1429" s="751"/>
      <c r="L1429" s="751"/>
      <c r="M1429" s="751"/>
      <c r="N1429" s="751"/>
      <c r="O1429" s="751"/>
      <c r="P1429" s="752"/>
    </row>
    <row r="1430" spans="2:16" ht="31.5" customHeight="1">
      <c r="B1430" s="750" t="s">
        <v>1295</v>
      </c>
      <c r="C1430" s="751"/>
      <c r="D1430" s="751"/>
      <c r="E1430" s="751"/>
      <c r="F1430" s="751"/>
      <c r="G1430" s="751"/>
      <c r="H1430" s="751"/>
      <c r="I1430" s="751"/>
      <c r="J1430" s="751"/>
      <c r="K1430" s="751"/>
      <c r="L1430" s="751"/>
      <c r="M1430" s="751"/>
      <c r="N1430" s="751"/>
      <c r="O1430" s="751"/>
      <c r="P1430" s="752"/>
    </row>
    <row r="1431" spans="2:16" ht="15.75" customHeight="1">
      <c r="B1431" s="750" t="s">
        <v>1296</v>
      </c>
      <c r="C1431" s="751"/>
      <c r="D1431" s="751"/>
      <c r="E1431" s="751"/>
      <c r="F1431" s="751"/>
      <c r="G1431" s="751"/>
      <c r="H1431" s="751"/>
      <c r="I1431" s="751"/>
      <c r="J1431" s="751"/>
      <c r="K1431" s="751"/>
      <c r="L1431" s="751"/>
      <c r="M1431" s="751"/>
      <c r="N1431" s="751"/>
      <c r="O1431" s="751"/>
      <c r="P1431" s="752"/>
    </row>
    <row r="1432" spans="2:16" ht="15.75" customHeight="1">
      <c r="B1432" s="750" t="s">
        <v>1297</v>
      </c>
      <c r="C1432" s="751"/>
      <c r="D1432" s="751"/>
      <c r="E1432" s="751"/>
      <c r="F1432" s="751"/>
      <c r="G1432" s="751"/>
      <c r="H1432" s="751"/>
      <c r="I1432" s="751"/>
      <c r="J1432" s="751"/>
      <c r="K1432" s="751"/>
      <c r="L1432" s="751"/>
      <c r="M1432" s="751"/>
      <c r="N1432" s="751"/>
      <c r="O1432" s="751"/>
      <c r="P1432" s="752"/>
    </row>
    <row r="1433" spans="2:16">
      <c r="B1433" s="814"/>
      <c r="C1433" s="815"/>
      <c r="D1433" s="815"/>
      <c r="E1433" s="815"/>
      <c r="F1433" s="815"/>
      <c r="G1433" s="815"/>
      <c r="H1433" s="815"/>
      <c r="I1433" s="815"/>
      <c r="J1433" s="815"/>
      <c r="K1433" s="815"/>
      <c r="L1433" s="815"/>
      <c r="M1433" s="815"/>
      <c r="N1433" s="815"/>
      <c r="O1433" s="815"/>
      <c r="P1433" s="816"/>
    </row>
    <row r="1434" spans="2:16" ht="47.25" customHeight="1">
      <c r="B1434" s="750" t="s">
        <v>1298</v>
      </c>
      <c r="C1434" s="751"/>
      <c r="D1434" s="751"/>
      <c r="E1434" s="751"/>
      <c r="F1434" s="751"/>
      <c r="G1434" s="751"/>
      <c r="H1434" s="751"/>
      <c r="I1434" s="751"/>
      <c r="J1434" s="751"/>
      <c r="K1434" s="751"/>
      <c r="L1434" s="751"/>
      <c r="M1434" s="751"/>
      <c r="N1434" s="751"/>
      <c r="O1434" s="751"/>
      <c r="P1434" s="752"/>
    </row>
    <row r="1435" spans="2:16">
      <c r="B1435" s="814"/>
      <c r="C1435" s="815"/>
      <c r="D1435" s="815"/>
      <c r="E1435" s="815"/>
      <c r="F1435" s="815"/>
      <c r="G1435" s="815"/>
      <c r="H1435" s="815"/>
      <c r="I1435" s="815"/>
      <c r="J1435" s="815"/>
      <c r="K1435" s="815"/>
      <c r="L1435" s="815"/>
      <c r="M1435" s="815"/>
      <c r="N1435" s="815"/>
      <c r="O1435" s="815"/>
      <c r="P1435" s="816"/>
    </row>
    <row r="1436" spans="2:16" ht="15.75" customHeight="1">
      <c r="B1436" s="750" t="s">
        <v>1299</v>
      </c>
      <c r="C1436" s="751"/>
      <c r="D1436" s="751"/>
      <c r="E1436" s="751"/>
      <c r="F1436" s="751"/>
      <c r="G1436" s="751"/>
      <c r="H1436" s="751"/>
      <c r="I1436" s="751"/>
      <c r="J1436" s="751"/>
      <c r="K1436" s="751"/>
      <c r="L1436" s="751"/>
      <c r="M1436" s="751"/>
      <c r="N1436" s="751"/>
      <c r="O1436" s="751"/>
      <c r="P1436" s="752"/>
    </row>
    <row r="1437" spans="2:16">
      <c r="B1437" s="814"/>
      <c r="C1437" s="815"/>
      <c r="D1437" s="815"/>
      <c r="E1437" s="815"/>
      <c r="F1437" s="815"/>
      <c r="G1437" s="815"/>
      <c r="H1437" s="815"/>
      <c r="I1437" s="815"/>
      <c r="J1437" s="815"/>
      <c r="K1437" s="815"/>
      <c r="L1437" s="815"/>
      <c r="M1437" s="815"/>
      <c r="N1437" s="815"/>
      <c r="O1437" s="815"/>
      <c r="P1437" s="816"/>
    </row>
    <row r="1438" spans="2:16" ht="14">
      <c r="B1438" s="497">
        <v>2019</v>
      </c>
      <c r="C1438" s="498">
        <v>2020</v>
      </c>
      <c r="D1438" s="498">
        <v>2021</v>
      </c>
      <c r="E1438" s="498">
        <v>2022</v>
      </c>
      <c r="F1438" s="498">
        <v>2023</v>
      </c>
      <c r="G1438" s="498">
        <v>2024</v>
      </c>
      <c r="H1438" s="498">
        <v>2025</v>
      </c>
      <c r="I1438" s="498">
        <v>2026</v>
      </c>
      <c r="J1438" s="498">
        <v>2027</v>
      </c>
      <c r="P1438" s="187"/>
    </row>
    <row r="1439" spans="2:16" ht="14">
      <c r="B1439" s="497">
        <v>13</v>
      </c>
      <c r="C1439" s="498">
        <v>12.81</v>
      </c>
      <c r="D1439" s="498">
        <v>39.119999999999997</v>
      </c>
      <c r="E1439" s="498">
        <v>41.59</v>
      </c>
      <c r="F1439" s="498">
        <v>69.14</v>
      </c>
      <c r="G1439" s="498">
        <v>70.42</v>
      </c>
      <c r="H1439" s="498">
        <v>84.75</v>
      </c>
      <c r="I1439" s="498">
        <v>87.79</v>
      </c>
      <c r="J1439" s="498">
        <v>121.6</v>
      </c>
      <c r="P1439" s="187"/>
    </row>
    <row r="1440" spans="2:16">
      <c r="B1440" s="814"/>
      <c r="C1440" s="815"/>
      <c r="D1440" s="815"/>
      <c r="E1440" s="815"/>
      <c r="F1440" s="815"/>
      <c r="G1440" s="815"/>
      <c r="H1440" s="815"/>
      <c r="I1440" s="815"/>
      <c r="J1440" s="815"/>
      <c r="K1440" s="815"/>
      <c r="L1440" s="815"/>
      <c r="M1440" s="815"/>
      <c r="N1440" s="815"/>
      <c r="O1440" s="815"/>
      <c r="P1440" s="816"/>
    </row>
    <row r="1441" spans="2:16" ht="31.5" customHeight="1">
      <c r="B1441" s="750" t="s">
        <v>1300</v>
      </c>
      <c r="C1441" s="751"/>
      <c r="D1441" s="751"/>
      <c r="E1441" s="751"/>
      <c r="F1441" s="751"/>
      <c r="G1441" s="751"/>
      <c r="H1441" s="751"/>
      <c r="I1441" s="751"/>
      <c r="J1441" s="751"/>
      <c r="K1441" s="751"/>
      <c r="L1441" s="751"/>
      <c r="M1441" s="751"/>
      <c r="N1441" s="751"/>
      <c r="O1441" s="751"/>
      <c r="P1441" s="752"/>
    </row>
    <row r="1442" spans="2:16">
      <c r="B1442" s="814"/>
      <c r="C1442" s="815"/>
      <c r="D1442" s="815"/>
      <c r="E1442" s="815"/>
      <c r="F1442" s="815"/>
      <c r="G1442" s="815"/>
      <c r="H1442" s="815"/>
      <c r="I1442" s="815"/>
      <c r="J1442" s="815"/>
      <c r="K1442" s="815"/>
      <c r="L1442" s="815"/>
      <c r="M1442" s="815"/>
      <c r="N1442" s="815"/>
      <c r="O1442" s="815"/>
      <c r="P1442" s="816"/>
    </row>
    <row r="1443" spans="2:16" ht="14">
      <c r="B1443" s="499">
        <v>2019</v>
      </c>
      <c r="C1443" s="500">
        <v>2020</v>
      </c>
      <c r="D1443" s="500">
        <v>2021</v>
      </c>
      <c r="E1443" s="500">
        <v>2022</v>
      </c>
      <c r="F1443" s="500">
        <v>2023</v>
      </c>
      <c r="G1443" s="500">
        <v>2024</v>
      </c>
      <c r="H1443" s="500">
        <v>2025</v>
      </c>
      <c r="I1443" s="500">
        <v>2026</v>
      </c>
      <c r="J1443" s="500">
        <v>2027</v>
      </c>
      <c r="P1443" s="187"/>
    </row>
    <row r="1444" spans="2:16" ht="15" thickBot="1">
      <c r="B1444" s="501">
        <v>1</v>
      </c>
      <c r="C1444" s="502">
        <v>0.81</v>
      </c>
      <c r="D1444" s="502">
        <v>27.12</v>
      </c>
      <c r="E1444" s="502">
        <v>29.59</v>
      </c>
      <c r="F1444" s="502">
        <v>57.14</v>
      </c>
      <c r="G1444" s="502">
        <v>58.42</v>
      </c>
      <c r="H1444" s="502">
        <v>72.75</v>
      </c>
      <c r="I1444" s="502">
        <v>75.790000000000006</v>
      </c>
      <c r="J1444" s="502">
        <v>109.6</v>
      </c>
      <c r="K1444" s="246"/>
      <c r="L1444" s="246"/>
      <c r="M1444" s="246"/>
      <c r="N1444" s="246"/>
      <c r="O1444" s="246"/>
      <c r="P1444" s="247"/>
    </row>
    <row r="1445" spans="2:16" ht="14.25" customHeight="1">
      <c r="B1445" s="864" t="s">
        <v>1265</v>
      </c>
      <c r="C1445" s="865"/>
      <c r="D1445" s="865"/>
      <c r="E1445" s="865"/>
      <c r="F1445" s="865"/>
      <c r="G1445" s="865"/>
      <c r="H1445" s="865"/>
      <c r="I1445" s="865"/>
      <c r="J1445" s="865"/>
      <c r="K1445" s="865"/>
      <c r="L1445" s="865"/>
      <c r="M1445" s="865"/>
      <c r="N1445" s="865"/>
      <c r="O1445" s="865"/>
      <c r="P1445" s="866"/>
    </row>
    <row r="1446" spans="2:16" ht="14.25" customHeight="1">
      <c r="B1446" s="867" t="s">
        <v>1301</v>
      </c>
      <c r="C1446" s="868"/>
      <c r="D1446" s="868"/>
      <c r="E1446" s="868"/>
      <c r="F1446" s="868"/>
      <c r="G1446" s="868"/>
      <c r="H1446" s="868"/>
      <c r="I1446" s="868"/>
      <c r="J1446" s="868"/>
      <c r="K1446" s="868"/>
      <c r="L1446" s="868"/>
      <c r="M1446" s="868"/>
      <c r="N1446" s="868"/>
      <c r="O1446" s="868"/>
      <c r="P1446" s="869"/>
    </row>
    <row r="1447" spans="2:16" ht="31.5" customHeight="1">
      <c r="B1447" s="843" t="s">
        <v>1302</v>
      </c>
      <c r="C1447" s="844"/>
      <c r="D1447" s="844"/>
      <c r="E1447" s="844"/>
      <c r="F1447" s="844"/>
      <c r="G1447" s="844"/>
      <c r="H1447" s="844"/>
      <c r="I1447" s="844"/>
      <c r="J1447" s="844"/>
      <c r="K1447" s="844"/>
      <c r="L1447" s="844"/>
      <c r="M1447" s="844"/>
      <c r="N1447" s="844"/>
      <c r="O1447" s="844"/>
      <c r="P1447" s="845"/>
    </row>
    <row r="1448" spans="2:16" ht="15.75" customHeight="1">
      <c r="B1448" s="753" t="s">
        <v>1303</v>
      </c>
      <c r="C1448" s="754"/>
      <c r="D1448" s="754"/>
      <c r="E1448" s="754"/>
      <c r="F1448" s="754"/>
      <c r="G1448" s="754"/>
      <c r="H1448" s="754"/>
      <c r="I1448" s="754"/>
      <c r="J1448" s="754"/>
      <c r="K1448" s="754"/>
      <c r="L1448" s="754"/>
      <c r="M1448" s="754"/>
      <c r="N1448" s="754"/>
      <c r="O1448" s="754"/>
      <c r="P1448" s="755"/>
    </row>
    <row r="1449" spans="2:16" ht="31.5" customHeight="1">
      <c r="B1449" s="753" t="s">
        <v>1304</v>
      </c>
      <c r="C1449" s="754"/>
      <c r="D1449" s="754"/>
      <c r="E1449" s="754"/>
      <c r="F1449" s="754"/>
      <c r="G1449" s="754"/>
      <c r="H1449" s="754"/>
      <c r="I1449" s="754"/>
      <c r="J1449" s="754"/>
      <c r="K1449" s="754"/>
      <c r="L1449" s="754"/>
      <c r="M1449" s="754"/>
      <c r="N1449" s="754"/>
      <c r="O1449" s="754"/>
      <c r="P1449" s="755"/>
    </row>
    <row r="1450" spans="2:16" ht="16">
      <c r="B1450" s="753"/>
      <c r="C1450" s="754"/>
      <c r="D1450" s="754"/>
      <c r="E1450" s="754"/>
      <c r="F1450" s="754"/>
      <c r="G1450" s="754"/>
      <c r="H1450" s="754"/>
      <c r="I1450" s="754"/>
      <c r="J1450" s="754"/>
      <c r="K1450" s="754"/>
      <c r="L1450" s="754"/>
      <c r="M1450" s="754"/>
      <c r="N1450" s="754"/>
      <c r="O1450" s="754"/>
      <c r="P1450" s="755"/>
    </row>
    <row r="1451" spans="2:16" ht="17" thickBot="1">
      <c r="B1451" s="817" t="s">
        <v>1305</v>
      </c>
      <c r="C1451" s="818"/>
      <c r="D1451" s="818"/>
      <c r="E1451" s="818"/>
      <c r="F1451" s="818"/>
      <c r="G1451" s="818"/>
      <c r="H1451" s="818"/>
      <c r="I1451" s="818"/>
      <c r="J1451" s="818"/>
      <c r="K1451" s="818"/>
      <c r="L1451" s="818"/>
      <c r="M1451" s="818"/>
      <c r="N1451" s="818"/>
      <c r="O1451" s="818"/>
      <c r="P1451" s="819"/>
    </row>
    <row r="1452" spans="2:16" ht="14" thickBot="1">
      <c r="B1452" s="503">
        <v>2019</v>
      </c>
      <c r="C1452" s="203">
        <v>2020</v>
      </c>
      <c r="D1452" s="203">
        <v>2021</v>
      </c>
      <c r="E1452" s="203">
        <v>2022</v>
      </c>
      <c r="F1452" s="203">
        <v>2023</v>
      </c>
      <c r="G1452" s="203">
        <v>2024</v>
      </c>
      <c r="H1452" s="203">
        <v>2025</v>
      </c>
      <c r="I1452" s="203">
        <v>2026</v>
      </c>
      <c r="J1452" s="203">
        <v>2027</v>
      </c>
      <c r="K1452" s="203">
        <v>2028</v>
      </c>
      <c r="L1452" s="203">
        <v>2029</v>
      </c>
      <c r="M1452" s="203">
        <v>2030</v>
      </c>
      <c r="N1452" s="203">
        <v>2031</v>
      </c>
      <c r="O1452" s="203" t="s">
        <v>404</v>
      </c>
      <c r="P1452" s="187"/>
    </row>
    <row r="1453" spans="2:16" ht="14" thickBot="1">
      <c r="B1453" s="504">
        <v>25</v>
      </c>
      <c r="C1453" s="208">
        <v>25</v>
      </c>
      <c r="D1453" s="208">
        <v>31</v>
      </c>
      <c r="E1453" s="208"/>
      <c r="F1453" s="208"/>
      <c r="G1453" s="208"/>
      <c r="H1453" s="208"/>
      <c r="I1453" s="208"/>
      <c r="J1453" s="208">
        <v>80</v>
      </c>
      <c r="K1453" s="208">
        <v>90</v>
      </c>
      <c r="L1453" s="208">
        <v>120</v>
      </c>
      <c r="M1453" s="208">
        <v>120</v>
      </c>
      <c r="N1453" s="208">
        <v>40</v>
      </c>
      <c r="O1453" s="505">
        <v>531</v>
      </c>
      <c r="P1453" s="187"/>
    </row>
    <row r="1454" spans="2:16" ht="16">
      <c r="B1454" s="753"/>
      <c r="C1454" s="754"/>
      <c r="D1454" s="754"/>
      <c r="E1454" s="754"/>
      <c r="F1454" s="754"/>
      <c r="G1454" s="754"/>
      <c r="H1454" s="754"/>
      <c r="I1454" s="754"/>
      <c r="J1454" s="754"/>
      <c r="K1454" s="754"/>
      <c r="L1454" s="754"/>
      <c r="M1454" s="754"/>
      <c r="N1454" s="754"/>
      <c r="O1454" s="754"/>
      <c r="P1454" s="755"/>
    </row>
    <row r="1455" spans="2:16" ht="31.5" customHeight="1" thickBot="1">
      <c r="B1455" s="787" t="s">
        <v>1306</v>
      </c>
      <c r="C1455" s="788"/>
      <c r="D1455" s="788"/>
      <c r="E1455" s="788"/>
      <c r="F1455" s="788"/>
      <c r="G1455" s="788"/>
      <c r="H1455" s="788"/>
      <c r="I1455" s="788"/>
      <c r="J1455" s="788"/>
      <c r="K1455" s="788"/>
      <c r="L1455" s="788"/>
      <c r="M1455" s="788"/>
      <c r="N1455" s="788"/>
      <c r="O1455" s="788"/>
      <c r="P1455" s="789"/>
    </row>
    <row r="1456" spans="2:16" ht="63" customHeight="1">
      <c r="B1456" s="855" t="s">
        <v>1307</v>
      </c>
      <c r="C1456" s="856"/>
      <c r="D1456" s="856"/>
      <c r="E1456" s="856"/>
      <c r="F1456" s="856"/>
      <c r="G1456" s="856"/>
      <c r="H1456" s="856"/>
      <c r="I1456" s="856"/>
      <c r="J1456" s="856"/>
      <c r="K1456" s="856"/>
      <c r="L1456" s="856"/>
      <c r="M1456" s="856"/>
      <c r="N1456" s="856"/>
      <c r="O1456" s="856"/>
      <c r="P1456" s="857"/>
    </row>
    <row r="1457" spans="2:16" ht="15.75" customHeight="1">
      <c r="B1457" s="753" t="s">
        <v>1308</v>
      </c>
      <c r="C1457" s="754"/>
      <c r="D1457" s="754"/>
      <c r="E1457" s="754"/>
      <c r="F1457" s="754"/>
      <c r="G1457" s="754"/>
      <c r="H1457" s="754"/>
      <c r="I1457" s="754"/>
      <c r="J1457" s="754"/>
      <c r="K1457" s="754"/>
      <c r="L1457" s="754"/>
      <c r="M1457" s="754"/>
      <c r="N1457" s="754"/>
      <c r="O1457" s="754"/>
      <c r="P1457" s="755"/>
    </row>
    <row r="1458" spans="2:16" ht="17" thickBot="1">
      <c r="B1458" s="805" t="s">
        <v>1309</v>
      </c>
      <c r="C1458" s="806"/>
      <c r="D1458" s="806"/>
      <c r="E1458" s="806"/>
      <c r="F1458" s="806"/>
      <c r="G1458" s="806"/>
      <c r="H1458" s="806"/>
      <c r="I1458" s="806"/>
      <c r="J1458" s="806"/>
      <c r="K1458" s="806"/>
      <c r="L1458" s="806"/>
      <c r="M1458" s="806"/>
      <c r="N1458" s="806"/>
      <c r="O1458" s="806"/>
      <c r="P1458" s="807"/>
    </row>
    <row r="1459" spans="2:16" ht="14" thickBot="1">
      <c r="B1459" s="506" t="s">
        <v>1310</v>
      </c>
      <c r="C1459" s="506">
        <v>2019</v>
      </c>
      <c r="D1459" s="506">
        <v>2020</v>
      </c>
      <c r="E1459" s="506">
        <v>2021</v>
      </c>
      <c r="F1459" s="506">
        <v>2022</v>
      </c>
      <c r="G1459" s="506">
        <v>2023</v>
      </c>
      <c r="H1459" s="506">
        <v>2024</v>
      </c>
      <c r="I1459" s="506">
        <v>2025</v>
      </c>
      <c r="J1459" s="506">
        <v>2026</v>
      </c>
      <c r="K1459" s="507">
        <v>2027</v>
      </c>
      <c r="L1459" s="508" t="s">
        <v>902</v>
      </c>
      <c r="P1459" s="187"/>
    </row>
    <row r="1460" spans="2:16" ht="15" thickBot="1">
      <c r="B1460" s="509" t="s">
        <v>1311</v>
      </c>
      <c r="C1460" s="510">
        <v>-38</v>
      </c>
      <c r="D1460" s="511">
        <v>-90</v>
      </c>
      <c r="E1460" s="511">
        <v>-40</v>
      </c>
      <c r="F1460" s="511"/>
      <c r="G1460" s="511"/>
      <c r="H1460" s="511"/>
      <c r="I1460" s="511">
        <v>38</v>
      </c>
      <c r="J1460" s="511">
        <v>90</v>
      </c>
      <c r="K1460" s="512">
        <v>40</v>
      </c>
      <c r="L1460" s="513">
        <v>0</v>
      </c>
      <c r="P1460" s="187"/>
    </row>
    <row r="1461" spans="2:16" ht="29" thickBot="1">
      <c r="B1461" s="514" t="s">
        <v>1312</v>
      </c>
      <c r="C1461" s="515">
        <v>-40</v>
      </c>
      <c r="D1461" s="516">
        <v>-5</v>
      </c>
      <c r="E1461" s="516">
        <v>-5</v>
      </c>
      <c r="F1461" s="516"/>
      <c r="G1461" s="516"/>
      <c r="H1461" s="516"/>
      <c r="I1461" s="516">
        <v>40</v>
      </c>
      <c r="J1461" s="516">
        <v>5</v>
      </c>
      <c r="K1461" s="517">
        <v>5</v>
      </c>
      <c r="L1461" s="518">
        <v>0</v>
      </c>
      <c r="P1461" s="187"/>
    </row>
    <row r="1462" spans="2:16" ht="14" thickBot="1">
      <c r="B1462" s="519"/>
      <c r="C1462" s="520">
        <v>-78</v>
      </c>
      <c r="D1462" s="520">
        <v>-95</v>
      </c>
      <c r="E1462" s="520">
        <v>-45</v>
      </c>
      <c r="F1462" s="520"/>
      <c r="G1462" s="520"/>
      <c r="H1462" s="520"/>
      <c r="I1462" s="520">
        <v>78</v>
      </c>
      <c r="J1462" s="520">
        <v>95</v>
      </c>
      <c r="K1462" s="521">
        <v>45</v>
      </c>
      <c r="L1462" s="250">
        <v>0</v>
      </c>
      <c r="M1462" s="246"/>
      <c r="N1462" s="246"/>
      <c r="O1462" s="246"/>
      <c r="P1462" s="247"/>
    </row>
    <row r="1463" spans="2:16" ht="63" customHeight="1" thickBot="1">
      <c r="B1463" s="858" t="s">
        <v>1313</v>
      </c>
      <c r="C1463" s="859"/>
      <c r="D1463" s="859"/>
      <c r="E1463" s="859"/>
      <c r="F1463" s="859"/>
      <c r="G1463" s="859"/>
      <c r="H1463" s="859"/>
      <c r="I1463" s="859"/>
      <c r="J1463" s="859"/>
      <c r="K1463" s="859"/>
      <c r="L1463" s="859"/>
      <c r="M1463" s="859"/>
      <c r="N1463" s="859"/>
      <c r="O1463" s="859"/>
      <c r="P1463" s="860"/>
    </row>
    <row r="1464" spans="2:16" ht="63" customHeight="1" thickBot="1">
      <c r="B1464" s="861" t="s">
        <v>1314</v>
      </c>
      <c r="C1464" s="862"/>
      <c r="D1464" s="862"/>
      <c r="E1464" s="862"/>
      <c r="F1464" s="862"/>
      <c r="G1464" s="862"/>
      <c r="H1464" s="862"/>
      <c r="I1464" s="862"/>
      <c r="J1464" s="862"/>
      <c r="K1464" s="862"/>
      <c r="L1464" s="862"/>
      <c r="M1464" s="862"/>
      <c r="N1464" s="862"/>
      <c r="O1464" s="862"/>
      <c r="P1464" s="863"/>
    </row>
    <row r="1465" spans="2:16" ht="63" customHeight="1">
      <c r="B1465" s="855" t="s">
        <v>1315</v>
      </c>
      <c r="C1465" s="856"/>
      <c r="D1465" s="856"/>
      <c r="E1465" s="856"/>
      <c r="F1465" s="856"/>
      <c r="G1465" s="856"/>
      <c r="H1465" s="856"/>
      <c r="I1465" s="856"/>
      <c r="J1465" s="856"/>
      <c r="K1465" s="856"/>
      <c r="L1465" s="856"/>
      <c r="M1465" s="856"/>
      <c r="N1465" s="856"/>
      <c r="O1465" s="856"/>
      <c r="P1465" s="857"/>
    </row>
    <row r="1466" spans="2:16" ht="15.75" customHeight="1">
      <c r="B1466" s="805" t="s">
        <v>1316</v>
      </c>
      <c r="C1466" s="806"/>
      <c r="D1466" s="806"/>
      <c r="E1466" s="806"/>
      <c r="F1466" s="806"/>
      <c r="G1466" s="806"/>
      <c r="H1466" s="806"/>
      <c r="I1466" s="806"/>
      <c r="J1466" s="806"/>
      <c r="K1466" s="806"/>
      <c r="L1466" s="806"/>
      <c r="M1466" s="806"/>
      <c r="N1466" s="806"/>
      <c r="O1466" s="806"/>
      <c r="P1466" s="807"/>
    </row>
    <row r="1467" spans="2:16" ht="15.75" customHeight="1">
      <c r="B1467" s="753" t="s">
        <v>1317</v>
      </c>
      <c r="C1467" s="754"/>
      <c r="D1467" s="754"/>
      <c r="E1467" s="754"/>
      <c r="F1467" s="754"/>
      <c r="G1467" s="754"/>
      <c r="H1467" s="754"/>
      <c r="I1467" s="754"/>
      <c r="J1467" s="754"/>
      <c r="K1467" s="754"/>
      <c r="L1467" s="754"/>
      <c r="M1467" s="754"/>
      <c r="N1467" s="754"/>
      <c r="O1467" s="754"/>
      <c r="P1467" s="755"/>
    </row>
    <row r="1468" spans="2:16" ht="78.75" customHeight="1">
      <c r="B1468" s="753" t="s">
        <v>1318</v>
      </c>
      <c r="C1468" s="754"/>
      <c r="D1468" s="754"/>
      <c r="E1468" s="754"/>
      <c r="F1468" s="754"/>
      <c r="G1468" s="754"/>
      <c r="H1468" s="754"/>
      <c r="I1468" s="754"/>
      <c r="J1468" s="754"/>
      <c r="K1468" s="754"/>
      <c r="L1468" s="754"/>
      <c r="M1468" s="754"/>
      <c r="N1468" s="754"/>
      <c r="O1468" s="754"/>
      <c r="P1468" s="755"/>
    </row>
    <row r="1469" spans="2:16" ht="15.75" customHeight="1">
      <c r="B1469" s="805" t="s">
        <v>1319</v>
      </c>
      <c r="C1469" s="806"/>
      <c r="D1469" s="806"/>
      <c r="E1469" s="806"/>
      <c r="F1469" s="806"/>
      <c r="G1469" s="806"/>
      <c r="H1469" s="806"/>
      <c r="I1469" s="806"/>
      <c r="J1469" s="806"/>
      <c r="K1469" s="806"/>
      <c r="L1469" s="806"/>
      <c r="M1469" s="806"/>
      <c r="N1469" s="806"/>
      <c r="O1469" s="806"/>
      <c r="P1469" s="807"/>
    </row>
    <row r="1470" spans="2:16" ht="15.75" customHeight="1">
      <c r="B1470" s="805" t="s">
        <v>1320</v>
      </c>
      <c r="C1470" s="806"/>
      <c r="D1470" s="806"/>
      <c r="E1470" s="806"/>
      <c r="F1470" s="806"/>
      <c r="G1470" s="806"/>
      <c r="H1470" s="806"/>
      <c r="I1470" s="806"/>
      <c r="J1470" s="806"/>
      <c r="K1470" s="806"/>
      <c r="L1470" s="806"/>
      <c r="M1470" s="806"/>
      <c r="N1470" s="806"/>
      <c r="O1470" s="806"/>
      <c r="P1470" s="807"/>
    </row>
    <row r="1471" spans="2:16" ht="31.5" customHeight="1">
      <c r="B1471" s="805" t="s">
        <v>1321</v>
      </c>
      <c r="C1471" s="806"/>
      <c r="D1471" s="806"/>
      <c r="E1471" s="806"/>
      <c r="F1471" s="806"/>
      <c r="G1471" s="806"/>
      <c r="H1471" s="806"/>
      <c r="I1471" s="806"/>
      <c r="J1471" s="806"/>
      <c r="K1471" s="806"/>
      <c r="L1471" s="806"/>
      <c r="M1471" s="806"/>
      <c r="N1471" s="806"/>
      <c r="O1471" s="806"/>
      <c r="P1471" s="807"/>
    </row>
    <row r="1472" spans="2:16" ht="31.5" customHeight="1" thickBot="1">
      <c r="B1472" s="787" t="s">
        <v>1322</v>
      </c>
      <c r="C1472" s="788"/>
      <c r="D1472" s="788"/>
      <c r="E1472" s="788"/>
      <c r="F1472" s="788"/>
      <c r="G1472" s="788"/>
      <c r="H1472" s="788"/>
      <c r="I1472" s="788"/>
      <c r="J1472" s="788"/>
      <c r="K1472" s="788"/>
      <c r="L1472" s="788"/>
      <c r="M1472" s="788"/>
      <c r="N1472" s="788"/>
      <c r="O1472" s="788"/>
      <c r="P1472" s="789"/>
    </row>
    <row r="1473" spans="2:16" ht="31.5" customHeight="1">
      <c r="B1473" s="855" t="s">
        <v>1323</v>
      </c>
      <c r="C1473" s="856"/>
      <c r="D1473" s="856"/>
      <c r="E1473" s="856"/>
      <c r="F1473" s="856"/>
      <c r="G1473" s="856"/>
      <c r="H1473" s="856"/>
      <c r="I1473" s="856"/>
      <c r="J1473" s="856"/>
      <c r="K1473" s="856"/>
      <c r="L1473" s="856"/>
      <c r="M1473" s="856"/>
      <c r="N1473" s="856"/>
      <c r="O1473" s="856"/>
      <c r="P1473" s="857"/>
    </row>
    <row r="1474" spans="2:16" ht="31.5" customHeight="1">
      <c r="B1474" s="753" t="s">
        <v>1324</v>
      </c>
      <c r="C1474" s="754"/>
      <c r="D1474" s="754"/>
      <c r="E1474" s="754"/>
      <c r="F1474" s="754"/>
      <c r="G1474" s="754"/>
      <c r="H1474" s="754"/>
      <c r="I1474" s="754"/>
      <c r="J1474" s="754"/>
      <c r="K1474" s="754"/>
      <c r="L1474" s="754"/>
      <c r="M1474" s="754"/>
      <c r="N1474" s="754"/>
      <c r="O1474" s="754"/>
      <c r="P1474" s="755"/>
    </row>
    <row r="1475" spans="2:16" ht="31.5" customHeight="1">
      <c r="B1475" s="753" t="s">
        <v>1325</v>
      </c>
      <c r="C1475" s="754"/>
      <c r="D1475" s="754"/>
      <c r="E1475" s="754"/>
      <c r="F1475" s="754"/>
      <c r="G1475" s="754"/>
      <c r="H1475" s="754"/>
      <c r="I1475" s="754"/>
      <c r="J1475" s="754"/>
      <c r="K1475" s="754"/>
      <c r="L1475" s="754"/>
      <c r="M1475" s="754"/>
      <c r="N1475" s="754"/>
      <c r="O1475" s="754"/>
      <c r="P1475" s="755"/>
    </row>
    <row r="1476" spans="2:16" ht="31.5" customHeight="1">
      <c r="B1476" s="753" t="s">
        <v>1326</v>
      </c>
      <c r="C1476" s="754"/>
      <c r="D1476" s="754"/>
      <c r="E1476" s="754"/>
      <c r="F1476" s="754"/>
      <c r="G1476" s="754"/>
      <c r="H1476" s="754"/>
      <c r="I1476" s="754"/>
      <c r="J1476" s="754"/>
      <c r="K1476" s="754"/>
      <c r="L1476" s="754"/>
      <c r="M1476" s="754"/>
      <c r="N1476" s="754"/>
      <c r="O1476" s="754"/>
      <c r="P1476" s="755"/>
    </row>
    <row r="1477" spans="2:16" ht="31.5" customHeight="1" thickBot="1">
      <c r="B1477" s="787" t="s">
        <v>1327</v>
      </c>
      <c r="C1477" s="788"/>
      <c r="D1477" s="788"/>
      <c r="E1477" s="788"/>
      <c r="F1477" s="788"/>
      <c r="G1477" s="788"/>
      <c r="H1477" s="788"/>
      <c r="I1477" s="788"/>
      <c r="J1477" s="788"/>
      <c r="K1477" s="788"/>
      <c r="L1477" s="788"/>
      <c r="M1477" s="788"/>
      <c r="N1477" s="788"/>
      <c r="O1477" s="788"/>
      <c r="P1477" s="789"/>
    </row>
    <row r="1478" spans="2:16" ht="63" customHeight="1">
      <c r="B1478" s="855" t="s">
        <v>1328</v>
      </c>
      <c r="C1478" s="856"/>
      <c r="D1478" s="856"/>
      <c r="E1478" s="856"/>
      <c r="F1478" s="856"/>
      <c r="G1478" s="856"/>
      <c r="H1478" s="856"/>
      <c r="I1478" s="856"/>
      <c r="J1478" s="856"/>
      <c r="K1478" s="856"/>
      <c r="L1478" s="856"/>
      <c r="M1478" s="856"/>
      <c r="N1478" s="856"/>
      <c r="O1478" s="856"/>
      <c r="P1478" s="857"/>
    </row>
    <row r="1479" spans="2:16" ht="31.5" customHeight="1">
      <c r="B1479" s="753" t="s">
        <v>1329</v>
      </c>
      <c r="C1479" s="754"/>
      <c r="D1479" s="754"/>
      <c r="E1479" s="754"/>
      <c r="F1479" s="754"/>
      <c r="G1479" s="754"/>
      <c r="H1479" s="754"/>
      <c r="I1479" s="754"/>
      <c r="J1479" s="754"/>
      <c r="K1479" s="754"/>
      <c r="L1479" s="754"/>
      <c r="M1479" s="754"/>
      <c r="N1479" s="754"/>
      <c r="O1479" s="754"/>
      <c r="P1479" s="755"/>
    </row>
    <row r="1480" spans="2:16" ht="15.75" customHeight="1">
      <c r="B1480" s="753" t="s">
        <v>1330</v>
      </c>
      <c r="C1480" s="754"/>
      <c r="D1480" s="754"/>
      <c r="E1480" s="754"/>
      <c r="F1480" s="754"/>
      <c r="G1480" s="754"/>
      <c r="H1480" s="754"/>
      <c r="I1480" s="754"/>
      <c r="J1480" s="754"/>
      <c r="K1480" s="754"/>
      <c r="L1480" s="754"/>
      <c r="M1480" s="754"/>
      <c r="N1480" s="754"/>
      <c r="O1480" s="754"/>
      <c r="P1480" s="755"/>
    </row>
    <row r="1481" spans="2:16" ht="15.75" customHeight="1">
      <c r="B1481" s="753" t="s">
        <v>1331</v>
      </c>
      <c r="C1481" s="754"/>
      <c r="D1481" s="754"/>
      <c r="E1481" s="754"/>
      <c r="F1481" s="754"/>
      <c r="G1481" s="754"/>
      <c r="H1481" s="754"/>
      <c r="I1481" s="754"/>
      <c r="J1481" s="754"/>
      <c r="K1481" s="754"/>
      <c r="L1481" s="754"/>
      <c r="M1481" s="754"/>
      <c r="N1481" s="754"/>
      <c r="O1481" s="754"/>
      <c r="P1481" s="755"/>
    </row>
    <row r="1482" spans="2:16" ht="15.75" customHeight="1">
      <c r="B1482" s="753" t="s">
        <v>1332</v>
      </c>
      <c r="C1482" s="754"/>
      <c r="D1482" s="754"/>
      <c r="E1482" s="754"/>
      <c r="F1482" s="754"/>
      <c r="G1482" s="754"/>
      <c r="H1482" s="754"/>
      <c r="I1482" s="754"/>
      <c r="J1482" s="754"/>
      <c r="K1482" s="754"/>
      <c r="L1482" s="754"/>
      <c r="M1482" s="754"/>
      <c r="N1482" s="754"/>
      <c r="O1482" s="754"/>
      <c r="P1482" s="755"/>
    </row>
    <row r="1483" spans="2:16" ht="15.75" customHeight="1">
      <c r="B1483" s="753" t="s">
        <v>1333</v>
      </c>
      <c r="C1483" s="754"/>
      <c r="D1483" s="754"/>
      <c r="E1483" s="754"/>
      <c r="F1483" s="754"/>
      <c r="G1483" s="754"/>
      <c r="H1483" s="754"/>
      <c r="I1483" s="754"/>
      <c r="J1483" s="754"/>
      <c r="K1483" s="754"/>
      <c r="L1483" s="754"/>
      <c r="M1483" s="754"/>
      <c r="N1483" s="754"/>
      <c r="O1483" s="754"/>
      <c r="P1483" s="755"/>
    </row>
    <row r="1484" spans="2:16" ht="17" thickBot="1">
      <c r="B1484" s="787" t="s">
        <v>1334</v>
      </c>
      <c r="C1484" s="788"/>
      <c r="D1484" s="788"/>
      <c r="E1484" s="788"/>
      <c r="F1484" s="788"/>
      <c r="G1484" s="788"/>
      <c r="H1484" s="788"/>
      <c r="I1484" s="788"/>
      <c r="J1484" s="788"/>
      <c r="K1484" s="788"/>
      <c r="L1484" s="788"/>
      <c r="M1484" s="788"/>
      <c r="N1484" s="788"/>
      <c r="O1484" s="788"/>
      <c r="P1484" s="789"/>
    </row>
    <row r="1485" spans="2:16" ht="110.25" customHeight="1">
      <c r="B1485" s="855" t="s">
        <v>1335</v>
      </c>
      <c r="C1485" s="856"/>
      <c r="D1485" s="856"/>
      <c r="E1485" s="856"/>
      <c r="F1485" s="856"/>
      <c r="G1485" s="856"/>
      <c r="H1485" s="856"/>
      <c r="I1485" s="856"/>
      <c r="J1485" s="856"/>
      <c r="K1485" s="856"/>
      <c r="L1485" s="856"/>
      <c r="M1485" s="856"/>
      <c r="N1485" s="856"/>
      <c r="O1485" s="856"/>
      <c r="P1485" s="857"/>
    </row>
    <row r="1486" spans="2:16" ht="47.25" customHeight="1" thickBot="1">
      <c r="B1486" s="787" t="s">
        <v>1336</v>
      </c>
      <c r="C1486" s="788"/>
      <c r="D1486" s="788"/>
      <c r="E1486" s="788"/>
      <c r="F1486" s="788"/>
      <c r="G1486" s="788"/>
      <c r="H1486" s="788"/>
      <c r="I1486" s="788"/>
      <c r="J1486" s="788"/>
      <c r="K1486" s="788"/>
      <c r="L1486" s="788"/>
      <c r="M1486" s="788"/>
      <c r="N1486" s="788"/>
      <c r="O1486" s="788"/>
      <c r="P1486" s="789"/>
    </row>
    <row r="1487" spans="2:16" ht="15.75" customHeight="1">
      <c r="B1487" s="781" t="s">
        <v>1337</v>
      </c>
      <c r="C1487" s="782"/>
      <c r="D1487" s="782"/>
      <c r="E1487" s="782"/>
      <c r="F1487" s="782"/>
      <c r="G1487" s="782"/>
      <c r="H1487" s="782"/>
      <c r="I1487" s="782"/>
      <c r="J1487" s="782"/>
      <c r="K1487" s="782"/>
      <c r="L1487" s="782"/>
      <c r="M1487" s="782"/>
      <c r="N1487" s="782"/>
      <c r="O1487" s="782"/>
      <c r="P1487" s="783"/>
    </row>
    <row r="1488" spans="2:16" ht="15.75" customHeight="1">
      <c r="B1488" s="784" t="s">
        <v>1338</v>
      </c>
      <c r="C1488" s="785"/>
      <c r="D1488" s="785"/>
      <c r="E1488" s="785"/>
      <c r="F1488" s="785"/>
      <c r="G1488" s="785"/>
      <c r="H1488" s="785"/>
      <c r="I1488" s="785"/>
      <c r="J1488" s="785"/>
      <c r="K1488" s="785"/>
      <c r="L1488" s="785"/>
      <c r="M1488" s="785"/>
      <c r="N1488" s="785"/>
      <c r="O1488" s="785"/>
      <c r="P1488" s="786"/>
    </row>
    <row r="1489" spans="2:16" ht="16" thickBot="1">
      <c r="B1489" s="834"/>
      <c r="C1489" s="835"/>
      <c r="D1489" s="835"/>
      <c r="E1489" s="835"/>
      <c r="F1489" s="835"/>
      <c r="G1489" s="835"/>
      <c r="H1489" s="835"/>
      <c r="I1489" s="835"/>
      <c r="J1489" s="835"/>
      <c r="K1489" s="835"/>
      <c r="L1489" s="835"/>
      <c r="M1489" s="835"/>
      <c r="N1489" s="835"/>
      <c r="O1489" s="835"/>
      <c r="P1489" s="836"/>
    </row>
    <row r="1490" spans="2:16" ht="15.75" customHeight="1">
      <c r="B1490" s="759" t="s">
        <v>1639</v>
      </c>
      <c r="C1490" s="760"/>
      <c r="D1490" s="760"/>
      <c r="E1490" s="760"/>
      <c r="F1490" s="760"/>
      <c r="G1490" s="760"/>
      <c r="H1490" s="760"/>
      <c r="I1490" s="760"/>
      <c r="J1490" s="760"/>
      <c r="K1490" s="760"/>
      <c r="L1490" s="760"/>
      <c r="M1490" s="760"/>
      <c r="N1490" s="760"/>
      <c r="O1490" s="760"/>
      <c r="P1490" s="761"/>
    </row>
    <row r="1491" spans="2:16" ht="15.75" customHeight="1">
      <c r="B1491" s="741" t="s">
        <v>1340</v>
      </c>
      <c r="C1491" s="742"/>
      <c r="D1491" s="742"/>
      <c r="E1491" s="742"/>
      <c r="F1491" s="742"/>
      <c r="G1491" s="742"/>
      <c r="H1491" s="742"/>
      <c r="I1491" s="742"/>
      <c r="J1491" s="742"/>
      <c r="K1491" s="742"/>
      <c r="L1491" s="742"/>
      <c r="M1491" s="742"/>
      <c r="N1491" s="742"/>
      <c r="O1491" s="742"/>
      <c r="P1491" s="743"/>
    </row>
    <row r="1492" spans="2:16" ht="63" customHeight="1">
      <c r="B1492" s="750" t="s">
        <v>1341</v>
      </c>
      <c r="C1492" s="751"/>
      <c r="D1492" s="751"/>
      <c r="E1492" s="751"/>
      <c r="F1492" s="751"/>
      <c r="G1492" s="751"/>
      <c r="H1492" s="751"/>
      <c r="I1492" s="751"/>
      <c r="J1492" s="751"/>
      <c r="K1492" s="751"/>
      <c r="L1492" s="751"/>
      <c r="M1492" s="751"/>
      <c r="N1492" s="751"/>
      <c r="O1492" s="751"/>
      <c r="P1492" s="752"/>
    </row>
    <row r="1493" spans="2:16" ht="15.75" customHeight="1">
      <c r="B1493" s="750" t="s">
        <v>1342</v>
      </c>
      <c r="C1493" s="751"/>
      <c r="D1493" s="751"/>
      <c r="E1493" s="751"/>
      <c r="F1493" s="751"/>
      <c r="G1493" s="751"/>
      <c r="H1493" s="751"/>
      <c r="I1493" s="751"/>
      <c r="J1493" s="751"/>
      <c r="K1493" s="751"/>
      <c r="L1493" s="751"/>
      <c r="M1493" s="751"/>
      <c r="N1493" s="751"/>
      <c r="O1493" s="751"/>
      <c r="P1493" s="752"/>
    </row>
    <row r="1494" spans="2:16">
      <c r="B1494" s="814"/>
      <c r="C1494" s="815"/>
      <c r="D1494" s="815"/>
      <c r="E1494" s="815"/>
      <c r="F1494" s="815"/>
      <c r="G1494" s="815"/>
      <c r="H1494" s="815"/>
      <c r="I1494" s="815"/>
      <c r="J1494" s="815"/>
      <c r="K1494" s="815"/>
      <c r="L1494" s="815"/>
      <c r="M1494" s="815"/>
      <c r="N1494" s="815"/>
      <c r="O1494" s="815"/>
      <c r="P1494" s="816"/>
    </row>
    <row r="1495" spans="2:16" ht="78.75" customHeight="1">
      <c r="B1495" s="750" t="s">
        <v>1343</v>
      </c>
      <c r="C1495" s="751"/>
      <c r="D1495" s="751"/>
      <c r="E1495" s="751"/>
      <c r="F1495" s="751"/>
      <c r="G1495" s="751"/>
      <c r="H1495" s="751"/>
      <c r="I1495" s="751"/>
      <c r="J1495" s="751"/>
      <c r="K1495" s="751"/>
      <c r="L1495" s="751"/>
      <c r="M1495" s="751"/>
      <c r="N1495" s="751"/>
      <c r="O1495" s="751"/>
      <c r="P1495" s="752"/>
    </row>
    <row r="1496" spans="2:16" ht="63" customHeight="1">
      <c r="B1496" s="750" t="s">
        <v>1344</v>
      </c>
      <c r="C1496" s="751"/>
      <c r="D1496" s="751"/>
      <c r="E1496" s="751"/>
      <c r="F1496" s="751"/>
      <c r="G1496" s="751"/>
      <c r="H1496" s="751"/>
      <c r="I1496" s="751"/>
      <c r="J1496" s="751"/>
      <c r="K1496" s="751"/>
      <c r="L1496" s="751"/>
      <c r="M1496" s="751"/>
      <c r="N1496" s="751"/>
      <c r="O1496" s="751"/>
      <c r="P1496" s="752"/>
    </row>
    <row r="1497" spans="2:16" ht="78.75" customHeight="1">
      <c r="B1497" s="750" t="s">
        <v>1345</v>
      </c>
      <c r="C1497" s="751"/>
      <c r="D1497" s="751"/>
      <c r="E1497" s="751"/>
      <c r="F1497" s="751"/>
      <c r="G1497" s="751"/>
      <c r="H1497" s="751"/>
      <c r="I1497" s="751"/>
      <c r="J1497" s="751"/>
      <c r="K1497" s="751"/>
      <c r="L1497" s="751"/>
      <c r="M1497" s="751"/>
      <c r="N1497" s="751"/>
      <c r="O1497" s="751"/>
      <c r="P1497" s="752"/>
    </row>
    <row r="1498" spans="2:16" ht="63" customHeight="1">
      <c r="B1498" s="750" t="s">
        <v>1346</v>
      </c>
      <c r="C1498" s="751"/>
      <c r="D1498" s="751"/>
      <c r="E1498" s="751"/>
      <c r="F1498" s="751"/>
      <c r="G1498" s="751"/>
      <c r="H1498" s="751"/>
      <c r="I1498" s="751"/>
      <c r="J1498" s="751"/>
      <c r="K1498" s="751"/>
      <c r="L1498" s="751"/>
      <c r="M1498" s="751"/>
      <c r="N1498" s="751"/>
      <c r="O1498" s="751"/>
      <c r="P1498" s="752"/>
    </row>
    <row r="1499" spans="2:16" ht="63" customHeight="1">
      <c r="B1499" s="750" t="s">
        <v>1347</v>
      </c>
      <c r="C1499" s="751"/>
      <c r="D1499" s="751"/>
      <c r="E1499" s="751"/>
      <c r="F1499" s="751"/>
      <c r="G1499" s="751"/>
      <c r="H1499" s="751"/>
      <c r="I1499" s="751"/>
      <c r="J1499" s="751"/>
      <c r="K1499" s="751"/>
      <c r="L1499" s="751"/>
      <c r="M1499" s="751"/>
      <c r="N1499" s="751"/>
      <c r="O1499" s="751"/>
      <c r="P1499" s="752"/>
    </row>
    <row r="1500" spans="2:16" ht="47.25" customHeight="1">
      <c r="B1500" s="750" t="s">
        <v>1348</v>
      </c>
      <c r="C1500" s="751"/>
      <c r="D1500" s="751"/>
      <c r="E1500" s="751"/>
      <c r="F1500" s="751"/>
      <c r="G1500" s="751"/>
      <c r="H1500" s="751"/>
      <c r="I1500" s="751"/>
      <c r="J1500" s="751"/>
      <c r="K1500" s="751"/>
      <c r="L1500" s="751"/>
      <c r="M1500" s="751"/>
      <c r="N1500" s="751"/>
      <c r="O1500" s="751"/>
      <c r="P1500" s="752"/>
    </row>
    <row r="1501" spans="2:16" ht="63" customHeight="1">
      <c r="B1501" s="750" t="s">
        <v>1349</v>
      </c>
      <c r="C1501" s="751"/>
      <c r="D1501" s="751"/>
      <c r="E1501" s="751"/>
      <c r="F1501" s="751"/>
      <c r="G1501" s="751"/>
      <c r="H1501" s="751"/>
      <c r="I1501" s="751"/>
      <c r="J1501" s="751"/>
      <c r="K1501" s="751"/>
      <c r="L1501" s="751"/>
      <c r="M1501" s="751"/>
      <c r="N1501" s="751"/>
      <c r="O1501" s="751"/>
      <c r="P1501" s="752"/>
    </row>
    <row r="1502" spans="2:16" ht="17" thickBot="1">
      <c r="B1502" s="747"/>
      <c r="C1502" s="748"/>
      <c r="D1502" s="748"/>
      <c r="E1502" s="748"/>
      <c r="F1502" s="748"/>
      <c r="G1502" s="748"/>
      <c r="H1502" s="748"/>
      <c r="I1502" s="748"/>
      <c r="J1502" s="748"/>
      <c r="K1502" s="748"/>
      <c r="L1502" s="748"/>
      <c r="M1502" s="748"/>
      <c r="N1502" s="748"/>
      <c r="O1502" s="748"/>
      <c r="P1502" s="749"/>
    </row>
    <row r="1503" spans="2:16" ht="15.75" customHeight="1">
      <c r="B1503" s="759" t="s">
        <v>1339</v>
      </c>
      <c r="C1503" s="760"/>
      <c r="D1503" s="760"/>
      <c r="E1503" s="760"/>
      <c r="F1503" s="760"/>
      <c r="G1503" s="760"/>
      <c r="H1503" s="760"/>
      <c r="I1503" s="760"/>
      <c r="J1503" s="760"/>
      <c r="K1503" s="760"/>
      <c r="L1503" s="760"/>
      <c r="M1503" s="760"/>
      <c r="N1503" s="760"/>
      <c r="O1503" s="760"/>
      <c r="P1503" s="761"/>
    </row>
    <row r="1504" spans="2:16" ht="15.75" customHeight="1">
      <c r="B1504" s="741" t="s">
        <v>1351</v>
      </c>
      <c r="C1504" s="742"/>
      <c r="D1504" s="742"/>
      <c r="E1504" s="742"/>
      <c r="F1504" s="742"/>
      <c r="G1504" s="742"/>
      <c r="H1504" s="742"/>
      <c r="I1504" s="742"/>
      <c r="J1504" s="742"/>
      <c r="K1504" s="742"/>
      <c r="L1504" s="742"/>
      <c r="M1504" s="742"/>
      <c r="N1504" s="742"/>
      <c r="O1504" s="742"/>
      <c r="P1504" s="743"/>
    </row>
    <row r="1505" spans="2:16" ht="47.25" customHeight="1">
      <c r="B1505" s="750" t="s">
        <v>1352</v>
      </c>
      <c r="C1505" s="751"/>
      <c r="D1505" s="751"/>
      <c r="E1505" s="751"/>
      <c r="F1505" s="751"/>
      <c r="G1505" s="751"/>
      <c r="H1505" s="751"/>
      <c r="I1505" s="751"/>
      <c r="J1505" s="751"/>
      <c r="K1505" s="751"/>
      <c r="L1505" s="751"/>
      <c r="M1505" s="751"/>
      <c r="N1505" s="751"/>
      <c r="O1505" s="751"/>
      <c r="P1505" s="752"/>
    </row>
    <row r="1506" spans="2:16" ht="47.25" customHeight="1">
      <c r="B1506" s="750" t="s">
        <v>1353</v>
      </c>
      <c r="C1506" s="751"/>
      <c r="D1506" s="751"/>
      <c r="E1506" s="751"/>
      <c r="F1506" s="751"/>
      <c r="G1506" s="751"/>
      <c r="H1506" s="751"/>
      <c r="I1506" s="751"/>
      <c r="J1506" s="751"/>
      <c r="K1506" s="751"/>
      <c r="L1506" s="751"/>
      <c r="M1506" s="751"/>
      <c r="N1506" s="751"/>
      <c r="O1506" s="751"/>
      <c r="P1506" s="752"/>
    </row>
    <row r="1507" spans="2:16" ht="47.25" customHeight="1">
      <c r="B1507" s="750" t="s">
        <v>1354</v>
      </c>
      <c r="C1507" s="751"/>
      <c r="D1507" s="751"/>
      <c r="E1507" s="751"/>
      <c r="F1507" s="751"/>
      <c r="G1507" s="751"/>
      <c r="H1507" s="751"/>
      <c r="I1507" s="751"/>
      <c r="J1507" s="751"/>
      <c r="K1507" s="751"/>
      <c r="L1507" s="751"/>
      <c r="M1507" s="751"/>
      <c r="N1507" s="751"/>
      <c r="O1507" s="751"/>
      <c r="P1507" s="752"/>
    </row>
    <row r="1508" spans="2:16" ht="31.5" customHeight="1">
      <c r="B1508" s="750" t="s">
        <v>1355</v>
      </c>
      <c r="C1508" s="751"/>
      <c r="D1508" s="751"/>
      <c r="E1508" s="751"/>
      <c r="F1508" s="751"/>
      <c r="G1508" s="751"/>
      <c r="H1508" s="751"/>
      <c r="I1508" s="751"/>
      <c r="J1508" s="751"/>
      <c r="K1508" s="751"/>
      <c r="L1508" s="751"/>
      <c r="M1508" s="751"/>
      <c r="N1508" s="751"/>
      <c r="O1508" s="751"/>
      <c r="P1508" s="752"/>
    </row>
    <row r="1509" spans="2:16" ht="78.75" customHeight="1">
      <c r="B1509" s="750" t="s">
        <v>1356</v>
      </c>
      <c r="C1509" s="751"/>
      <c r="D1509" s="751"/>
      <c r="E1509" s="751"/>
      <c r="F1509" s="751"/>
      <c r="G1509" s="751"/>
      <c r="H1509" s="751"/>
      <c r="I1509" s="751"/>
      <c r="J1509" s="751"/>
      <c r="K1509" s="751"/>
      <c r="L1509" s="751"/>
      <c r="M1509" s="751"/>
      <c r="N1509" s="751"/>
      <c r="O1509" s="751"/>
      <c r="P1509" s="752"/>
    </row>
    <row r="1510" spans="2:16" ht="15.75" customHeight="1">
      <c r="B1510" s="750" t="s">
        <v>1357</v>
      </c>
      <c r="C1510" s="751"/>
      <c r="D1510" s="751"/>
      <c r="E1510" s="751"/>
      <c r="F1510" s="751"/>
      <c r="G1510" s="751"/>
      <c r="H1510" s="751"/>
      <c r="I1510" s="751"/>
      <c r="J1510" s="751"/>
      <c r="K1510" s="751"/>
      <c r="L1510" s="751"/>
      <c r="M1510" s="751"/>
      <c r="N1510" s="751"/>
      <c r="O1510" s="751"/>
      <c r="P1510" s="752"/>
    </row>
    <row r="1511" spans="2:16" ht="15.75" customHeight="1">
      <c r="B1511" s="793" t="s">
        <v>1358</v>
      </c>
      <c r="C1511" s="794"/>
      <c r="D1511" s="794"/>
      <c r="E1511" s="794"/>
      <c r="F1511" s="794"/>
      <c r="G1511" s="794"/>
      <c r="H1511" s="794"/>
      <c r="I1511" s="794"/>
      <c r="J1511" s="794"/>
      <c r="K1511" s="794"/>
      <c r="L1511" s="794"/>
      <c r="M1511" s="794"/>
      <c r="N1511" s="794"/>
      <c r="O1511" s="794"/>
      <c r="P1511" s="795"/>
    </row>
    <row r="1512" spans="2:16" ht="15.75" customHeight="1">
      <c r="B1512" s="793" t="s">
        <v>1359</v>
      </c>
      <c r="C1512" s="794"/>
      <c r="D1512" s="794"/>
      <c r="E1512" s="794"/>
      <c r="F1512" s="794"/>
      <c r="G1512" s="794"/>
      <c r="H1512" s="794"/>
      <c r="I1512" s="794"/>
      <c r="J1512" s="794"/>
      <c r="K1512" s="794"/>
      <c r="L1512" s="794"/>
      <c r="M1512" s="794"/>
      <c r="N1512" s="794"/>
      <c r="O1512" s="794"/>
      <c r="P1512" s="795"/>
    </row>
    <row r="1513" spans="2:16" ht="15.75" customHeight="1">
      <c r="B1513" s="750" t="s">
        <v>1360</v>
      </c>
      <c r="C1513" s="751"/>
      <c r="D1513" s="751"/>
      <c r="E1513" s="751"/>
      <c r="F1513" s="751"/>
      <c r="G1513" s="751"/>
      <c r="H1513" s="751"/>
      <c r="I1513" s="751"/>
      <c r="J1513" s="751"/>
      <c r="K1513" s="751"/>
      <c r="L1513" s="751"/>
      <c r="M1513" s="751"/>
      <c r="N1513" s="751"/>
      <c r="O1513" s="751"/>
      <c r="P1513" s="752"/>
    </row>
    <row r="1514" spans="2:16" ht="47.25" customHeight="1">
      <c r="B1514" s="793" t="s">
        <v>1361</v>
      </c>
      <c r="C1514" s="794"/>
      <c r="D1514" s="794"/>
      <c r="E1514" s="794"/>
      <c r="F1514" s="794"/>
      <c r="G1514" s="794"/>
      <c r="H1514" s="794"/>
      <c r="I1514" s="794"/>
      <c r="J1514" s="794"/>
      <c r="K1514" s="794"/>
      <c r="L1514" s="794"/>
      <c r="M1514" s="794"/>
      <c r="N1514" s="794"/>
      <c r="O1514" s="794"/>
      <c r="P1514" s="795"/>
    </row>
    <row r="1515" spans="2:16" ht="47.25" customHeight="1">
      <c r="B1515" s="793" t="s">
        <v>1362</v>
      </c>
      <c r="C1515" s="794"/>
      <c r="D1515" s="794"/>
      <c r="E1515" s="794"/>
      <c r="F1515" s="794"/>
      <c r="G1515" s="794"/>
      <c r="H1515" s="794"/>
      <c r="I1515" s="794"/>
      <c r="J1515" s="794"/>
      <c r="K1515" s="794"/>
      <c r="L1515" s="794"/>
      <c r="M1515" s="794"/>
      <c r="N1515" s="794"/>
      <c r="O1515" s="794"/>
      <c r="P1515" s="795"/>
    </row>
    <row r="1516" spans="2:16" ht="78.75" customHeight="1">
      <c r="B1516" s="753" t="s">
        <v>1363</v>
      </c>
      <c r="C1516" s="754"/>
      <c r="D1516" s="754"/>
      <c r="E1516" s="754"/>
      <c r="F1516" s="754"/>
      <c r="G1516" s="754"/>
      <c r="H1516" s="754"/>
      <c r="I1516" s="754"/>
      <c r="J1516" s="754"/>
      <c r="K1516" s="754"/>
      <c r="L1516" s="754"/>
      <c r="M1516" s="754"/>
      <c r="N1516" s="754"/>
      <c r="O1516" s="754"/>
      <c r="P1516" s="755"/>
    </row>
    <row r="1517" spans="2:16" ht="31.5" customHeight="1">
      <c r="B1517" s="753" t="s">
        <v>1364</v>
      </c>
      <c r="C1517" s="754"/>
      <c r="D1517" s="754"/>
      <c r="E1517" s="754"/>
      <c r="F1517" s="754"/>
      <c r="G1517" s="754"/>
      <c r="H1517" s="754"/>
      <c r="I1517" s="754"/>
      <c r="J1517" s="754"/>
      <c r="K1517" s="754"/>
      <c r="L1517" s="754"/>
      <c r="M1517" s="754"/>
      <c r="N1517" s="754"/>
      <c r="O1517" s="754"/>
      <c r="P1517" s="755"/>
    </row>
    <row r="1518" spans="2:16" ht="15.75" customHeight="1">
      <c r="B1518" s="744" t="s">
        <v>1365</v>
      </c>
      <c r="C1518" s="745"/>
      <c r="D1518" s="745"/>
      <c r="E1518" s="745"/>
      <c r="F1518" s="745"/>
      <c r="G1518" s="745"/>
      <c r="H1518" s="745"/>
      <c r="I1518" s="745"/>
      <c r="J1518" s="745"/>
      <c r="K1518" s="745"/>
      <c r="L1518" s="745"/>
      <c r="M1518" s="745"/>
      <c r="N1518" s="745"/>
      <c r="O1518" s="745"/>
      <c r="P1518" s="746"/>
    </row>
    <row r="1519" spans="2:16" ht="14" thickBot="1">
      <c r="B1519" s="852"/>
      <c r="C1519" s="853"/>
      <c r="D1519" s="853"/>
      <c r="E1519" s="853"/>
      <c r="F1519" s="853"/>
      <c r="G1519" s="853"/>
      <c r="H1519" s="853"/>
      <c r="I1519" s="853"/>
      <c r="J1519" s="853"/>
      <c r="K1519" s="853"/>
      <c r="L1519" s="853"/>
      <c r="M1519" s="853"/>
      <c r="N1519" s="853"/>
      <c r="O1519" s="853"/>
      <c r="P1519" s="854"/>
    </row>
    <row r="1520" spans="2:16" ht="16">
      <c r="B1520" s="759"/>
      <c r="C1520" s="760"/>
      <c r="D1520" s="760"/>
      <c r="E1520" s="760"/>
      <c r="F1520" s="760"/>
      <c r="G1520" s="760"/>
      <c r="H1520" s="760"/>
      <c r="I1520" s="760"/>
      <c r="J1520" s="760"/>
      <c r="K1520" s="760"/>
      <c r="L1520" s="760"/>
      <c r="M1520" s="760"/>
      <c r="N1520" s="760"/>
      <c r="O1520" s="760"/>
      <c r="P1520" s="761"/>
    </row>
    <row r="1521" spans="2:16" ht="15.75" customHeight="1">
      <c r="B1521" s="741" t="s">
        <v>1350</v>
      </c>
      <c r="C1521" s="742"/>
      <c r="D1521" s="742"/>
      <c r="E1521" s="742"/>
      <c r="F1521" s="742"/>
      <c r="G1521" s="742"/>
      <c r="H1521" s="742"/>
      <c r="I1521" s="742"/>
      <c r="J1521" s="742"/>
      <c r="K1521" s="742"/>
      <c r="L1521" s="742"/>
      <c r="M1521" s="742"/>
      <c r="N1521" s="742"/>
      <c r="O1521" s="742"/>
      <c r="P1521" s="743"/>
    </row>
    <row r="1522" spans="2:16" ht="15.75" customHeight="1">
      <c r="B1522" s="741" t="s">
        <v>1367</v>
      </c>
      <c r="C1522" s="742"/>
      <c r="D1522" s="742"/>
      <c r="E1522" s="742"/>
      <c r="F1522" s="742"/>
      <c r="G1522" s="742"/>
      <c r="H1522" s="742"/>
      <c r="I1522" s="742"/>
      <c r="J1522" s="742"/>
      <c r="K1522" s="742"/>
      <c r="L1522" s="742"/>
      <c r="M1522" s="742"/>
      <c r="N1522" s="742"/>
      <c r="O1522" s="742"/>
      <c r="P1522" s="743"/>
    </row>
    <row r="1523" spans="2:16" ht="31.5" customHeight="1">
      <c r="B1523" s="750" t="s">
        <v>1368</v>
      </c>
      <c r="C1523" s="751"/>
      <c r="D1523" s="751"/>
      <c r="E1523" s="751"/>
      <c r="F1523" s="751"/>
      <c r="G1523" s="751"/>
      <c r="H1523" s="751"/>
      <c r="I1523" s="751"/>
      <c r="J1523" s="751"/>
      <c r="K1523" s="751"/>
      <c r="L1523" s="751"/>
      <c r="M1523" s="751"/>
      <c r="N1523" s="751"/>
      <c r="O1523" s="751"/>
      <c r="P1523" s="752"/>
    </row>
    <row r="1524" spans="2:16" ht="17" thickBot="1">
      <c r="B1524" s="747"/>
      <c r="C1524" s="748"/>
      <c r="D1524" s="748"/>
      <c r="E1524" s="748"/>
      <c r="F1524" s="748"/>
      <c r="G1524" s="748"/>
      <c r="H1524" s="748"/>
      <c r="I1524" s="748"/>
      <c r="J1524" s="748"/>
      <c r="K1524" s="748"/>
      <c r="L1524" s="748"/>
      <c r="M1524" s="748"/>
      <c r="N1524" s="748"/>
      <c r="O1524" s="748"/>
      <c r="P1524" s="749"/>
    </row>
    <row r="1525" spans="2:16" ht="15.75" customHeight="1">
      <c r="B1525" s="759" t="s">
        <v>1366</v>
      </c>
      <c r="C1525" s="760"/>
      <c r="D1525" s="760"/>
      <c r="E1525" s="760"/>
      <c r="F1525" s="760"/>
      <c r="G1525" s="760"/>
      <c r="H1525" s="760"/>
      <c r="I1525" s="760"/>
      <c r="J1525" s="760"/>
      <c r="K1525" s="760"/>
      <c r="L1525" s="760"/>
      <c r="M1525" s="760"/>
      <c r="N1525" s="760"/>
      <c r="O1525" s="760"/>
      <c r="P1525" s="761"/>
    </row>
    <row r="1526" spans="2:16" ht="15.75" customHeight="1">
      <c r="B1526" s="741" t="s">
        <v>1370</v>
      </c>
      <c r="C1526" s="742"/>
      <c r="D1526" s="742"/>
      <c r="E1526" s="742"/>
      <c r="F1526" s="742"/>
      <c r="G1526" s="742"/>
      <c r="H1526" s="742"/>
      <c r="I1526" s="742"/>
      <c r="J1526" s="742"/>
      <c r="K1526" s="742"/>
      <c r="L1526" s="742"/>
      <c r="M1526" s="742"/>
      <c r="N1526" s="742"/>
      <c r="O1526" s="742"/>
      <c r="P1526" s="743"/>
    </row>
    <row r="1527" spans="2:16" ht="47.25" customHeight="1">
      <c r="B1527" s="753" t="s">
        <v>1371</v>
      </c>
      <c r="C1527" s="754"/>
      <c r="D1527" s="754"/>
      <c r="E1527" s="754"/>
      <c r="F1527" s="754"/>
      <c r="G1527" s="754"/>
      <c r="H1527" s="754"/>
      <c r="I1527" s="754"/>
      <c r="J1527" s="754"/>
      <c r="K1527" s="754"/>
      <c r="L1527" s="754"/>
      <c r="M1527" s="754"/>
      <c r="N1527" s="754"/>
      <c r="O1527" s="754"/>
      <c r="P1527" s="755"/>
    </row>
    <row r="1528" spans="2:16" ht="17" thickBot="1">
      <c r="B1528" s="787" t="s">
        <v>1372</v>
      </c>
      <c r="C1528" s="788"/>
      <c r="D1528" s="788"/>
      <c r="E1528" s="788"/>
      <c r="F1528" s="788"/>
      <c r="G1528" s="788"/>
      <c r="H1528" s="788"/>
      <c r="I1528" s="788"/>
      <c r="J1528" s="788"/>
      <c r="K1528" s="788"/>
      <c r="L1528" s="788"/>
      <c r="M1528" s="788"/>
      <c r="N1528" s="788"/>
      <c r="O1528" s="788"/>
      <c r="P1528" s="789"/>
    </row>
    <row r="1529" spans="2:16" ht="16">
      <c r="B1529" s="759"/>
      <c r="C1529" s="760"/>
      <c r="D1529" s="760"/>
      <c r="E1529" s="760"/>
      <c r="F1529" s="760"/>
      <c r="G1529" s="760"/>
      <c r="H1529" s="760"/>
      <c r="I1529" s="760"/>
      <c r="J1529" s="760"/>
      <c r="K1529" s="760"/>
      <c r="L1529" s="760"/>
      <c r="M1529" s="760"/>
      <c r="N1529" s="760"/>
      <c r="O1529" s="760"/>
      <c r="P1529" s="761"/>
    </row>
    <row r="1530" spans="2:16" ht="15.75" customHeight="1">
      <c r="B1530" s="741" t="s">
        <v>1369</v>
      </c>
      <c r="C1530" s="742"/>
      <c r="D1530" s="742"/>
      <c r="E1530" s="742"/>
      <c r="F1530" s="742"/>
      <c r="G1530" s="742"/>
      <c r="H1530" s="742"/>
      <c r="I1530" s="742"/>
      <c r="J1530" s="742"/>
      <c r="K1530" s="742"/>
      <c r="L1530" s="742"/>
      <c r="M1530" s="742"/>
      <c r="N1530" s="742"/>
      <c r="O1530" s="742"/>
      <c r="P1530" s="743"/>
    </row>
    <row r="1531" spans="2:16" ht="15.75" customHeight="1">
      <c r="B1531" s="741" t="s">
        <v>1374</v>
      </c>
      <c r="C1531" s="742"/>
      <c r="D1531" s="742"/>
      <c r="E1531" s="742"/>
      <c r="F1531" s="742"/>
      <c r="G1531" s="742"/>
      <c r="H1531" s="742"/>
      <c r="I1531" s="742"/>
      <c r="J1531" s="742"/>
      <c r="K1531" s="742"/>
      <c r="L1531" s="742"/>
      <c r="M1531" s="742"/>
      <c r="N1531" s="742"/>
      <c r="O1531" s="742"/>
      <c r="P1531" s="743"/>
    </row>
    <row r="1532" spans="2:16" ht="31.5" customHeight="1">
      <c r="B1532" s="750" t="s">
        <v>1375</v>
      </c>
      <c r="C1532" s="751"/>
      <c r="D1532" s="751"/>
      <c r="E1532" s="751"/>
      <c r="F1532" s="751"/>
      <c r="G1532" s="751"/>
      <c r="H1532" s="751"/>
      <c r="I1532" s="751"/>
      <c r="J1532" s="751"/>
      <c r="K1532" s="751"/>
      <c r="L1532" s="751"/>
      <c r="M1532" s="751"/>
      <c r="N1532" s="751"/>
      <c r="O1532" s="751"/>
      <c r="P1532" s="752"/>
    </row>
    <row r="1533" spans="2:16" ht="78.75" customHeight="1">
      <c r="B1533" s="750" t="s">
        <v>1376</v>
      </c>
      <c r="C1533" s="751"/>
      <c r="D1533" s="751"/>
      <c r="E1533" s="751"/>
      <c r="F1533" s="751"/>
      <c r="G1533" s="751"/>
      <c r="H1533" s="751"/>
      <c r="I1533" s="751"/>
      <c r="J1533" s="751"/>
      <c r="K1533" s="751"/>
      <c r="L1533" s="751"/>
      <c r="M1533" s="751"/>
      <c r="N1533" s="751"/>
      <c r="O1533" s="751"/>
      <c r="P1533" s="752"/>
    </row>
    <row r="1534" spans="2:16" ht="31.5" customHeight="1">
      <c r="B1534" s="750" t="s">
        <v>1377</v>
      </c>
      <c r="C1534" s="751"/>
      <c r="D1534" s="751"/>
      <c r="E1534" s="751"/>
      <c r="F1534" s="751"/>
      <c r="G1534" s="751"/>
      <c r="H1534" s="751"/>
      <c r="I1534" s="751"/>
      <c r="J1534" s="751"/>
      <c r="K1534" s="751"/>
      <c r="L1534" s="751"/>
      <c r="M1534" s="751"/>
      <c r="N1534" s="751"/>
      <c r="O1534" s="751"/>
      <c r="P1534" s="752"/>
    </row>
    <row r="1535" spans="2:16" ht="31.5" customHeight="1" thickBot="1">
      <c r="B1535" s="747" t="s">
        <v>1378</v>
      </c>
      <c r="C1535" s="748"/>
      <c r="D1535" s="748"/>
      <c r="E1535" s="748"/>
      <c r="F1535" s="748"/>
      <c r="G1535" s="748"/>
      <c r="H1535" s="748"/>
      <c r="I1535" s="748"/>
      <c r="J1535" s="748"/>
      <c r="K1535" s="748"/>
      <c r="L1535" s="748"/>
      <c r="M1535" s="748"/>
      <c r="N1535" s="748"/>
      <c r="O1535" s="748"/>
      <c r="P1535" s="749"/>
    </row>
    <row r="1536" spans="2:16" ht="16">
      <c r="B1536" s="759"/>
      <c r="C1536" s="760"/>
      <c r="D1536" s="760"/>
      <c r="E1536" s="760"/>
      <c r="F1536" s="760"/>
      <c r="G1536" s="760"/>
      <c r="H1536" s="760"/>
      <c r="I1536" s="760"/>
      <c r="J1536" s="760"/>
      <c r="K1536" s="760"/>
      <c r="L1536" s="760"/>
      <c r="M1536" s="760"/>
      <c r="N1536" s="760"/>
      <c r="O1536" s="760"/>
      <c r="P1536" s="761"/>
    </row>
    <row r="1537" spans="2:16" ht="15.75" customHeight="1">
      <c r="B1537" s="741" t="s">
        <v>1373</v>
      </c>
      <c r="C1537" s="742"/>
      <c r="D1537" s="742"/>
      <c r="E1537" s="742"/>
      <c r="F1537" s="742"/>
      <c r="G1537" s="742"/>
      <c r="H1537" s="742"/>
      <c r="I1537" s="742"/>
      <c r="J1537" s="742"/>
      <c r="K1537" s="742"/>
      <c r="L1537" s="742"/>
      <c r="M1537" s="742"/>
      <c r="N1537" s="742"/>
      <c r="O1537" s="742"/>
      <c r="P1537" s="743"/>
    </row>
    <row r="1538" spans="2:16" ht="15.75" customHeight="1">
      <c r="B1538" s="741" t="s">
        <v>1380</v>
      </c>
      <c r="C1538" s="742"/>
      <c r="D1538" s="742"/>
      <c r="E1538" s="742"/>
      <c r="F1538" s="742"/>
      <c r="G1538" s="742"/>
      <c r="H1538" s="742"/>
      <c r="I1538" s="742"/>
      <c r="J1538" s="742"/>
      <c r="K1538" s="742"/>
      <c r="L1538" s="742"/>
      <c r="M1538" s="742"/>
      <c r="N1538" s="742"/>
      <c r="O1538" s="742"/>
      <c r="P1538" s="743"/>
    </row>
    <row r="1539" spans="2:16" ht="31.5" customHeight="1">
      <c r="B1539" s="750" t="s">
        <v>1381</v>
      </c>
      <c r="C1539" s="751"/>
      <c r="D1539" s="751"/>
      <c r="E1539" s="751"/>
      <c r="F1539" s="751"/>
      <c r="G1539" s="751"/>
      <c r="H1539" s="751"/>
      <c r="I1539" s="751"/>
      <c r="J1539" s="751"/>
      <c r="K1539" s="751"/>
      <c r="L1539" s="751"/>
      <c r="M1539" s="751"/>
      <c r="N1539" s="751"/>
      <c r="O1539" s="751"/>
      <c r="P1539" s="752"/>
    </row>
    <row r="1540" spans="2:16" ht="47.25" customHeight="1">
      <c r="B1540" s="753" t="s">
        <v>1382</v>
      </c>
      <c r="C1540" s="754"/>
      <c r="D1540" s="754"/>
      <c r="E1540" s="754"/>
      <c r="F1540" s="754"/>
      <c r="G1540" s="754"/>
      <c r="H1540" s="754"/>
      <c r="I1540" s="754"/>
      <c r="J1540" s="754"/>
      <c r="K1540" s="754"/>
      <c r="L1540" s="754"/>
      <c r="M1540" s="754"/>
      <c r="N1540" s="754"/>
      <c r="O1540" s="754"/>
      <c r="P1540" s="755"/>
    </row>
    <row r="1541" spans="2:16" ht="31.5" customHeight="1" thickBot="1">
      <c r="B1541" s="747" t="s">
        <v>1383</v>
      </c>
      <c r="C1541" s="748"/>
      <c r="D1541" s="748"/>
      <c r="E1541" s="748"/>
      <c r="F1541" s="748"/>
      <c r="G1541" s="748"/>
      <c r="H1541" s="748"/>
      <c r="I1541" s="748"/>
      <c r="J1541" s="748"/>
      <c r="K1541" s="748"/>
      <c r="L1541" s="748"/>
      <c r="M1541" s="748"/>
      <c r="N1541" s="748"/>
      <c r="O1541" s="748"/>
      <c r="P1541" s="749"/>
    </row>
    <row r="1542" spans="2:16" ht="16">
      <c r="B1542" s="759"/>
      <c r="C1542" s="760"/>
      <c r="D1542" s="760"/>
      <c r="E1542" s="760"/>
      <c r="F1542" s="760"/>
      <c r="G1542" s="760"/>
      <c r="H1542" s="760"/>
      <c r="I1542" s="760"/>
      <c r="J1542" s="760"/>
      <c r="K1542" s="760"/>
      <c r="L1542" s="760"/>
      <c r="M1542" s="760"/>
      <c r="N1542" s="760"/>
      <c r="O1542" s="760"/>
      <c r="P1542" s="761"/>
    </row>
    <row r="1543" spans="2:16" ht="15.75" customHeight="1">
      <c r="B1543" s="741" t="s">
        <v>1379</v>
      </c>
      <c r="C1543" s="742"/>
      <c r="D1543" s="742"/>
      <c r="E1543" s="742"/>
      <c r="F1543" s="742"/>
      <c r="G1543" s="742"/>
      <c r="H1543" s="742"/>
      <c r="I1543" s="742"/>
      <c r="J1543" s="742"/>
      <c r="K1543" s="742"/>
      <c r="L1543" s="742"/>
      <c r="M1543" s="742"/>
      <c r="N1543" s="742"/>
      <c r="O1543" s="742"/>
      <c r="P1543" s="743"/>
    </row>
    <row r="1544" spans="2:16" ht="15.75" customHeight="1">
      <c r="B1544" s="741" t="s">
        <v>1385</v>
      </c>
      <c r="C1544" s="742"/>
      <c r="D1544" s="742"/>
      <c r="E1544" s="742"/>
      <c r="F1544" s="742"/>
      <c r="G1544" s="742"/>
      <c r="H1544" s="742"/>
      <c r="I1544" s="742"/>
      <c r="J1544" s="742"/>
      <c r="K1544" s="742"/>
      <c r="L1544" s="742"/>
      <c r="M1544" s="742"/>
      <c r="N1544" s="742"/>
      <c r="O1544" s="742"/>
      <c r="P1544" s="743"/>
    </row>
    <row r="1545" spans="2:16" ht="78.75" customHeight="1" thickBot="1">
      <c r="B1545" s="747" t="s">
        <v>1386</v>
      </c>
      <c r="C1545" s="748"/>
      <c r="D1545" s="748"/>
      <c r="E1545" s="748"/>
      <c r="F1545" s="748"/>
      <c r="G1545" s="748"/>
      <c r="H1545" s="748"/>
      <c r="I1545" s="748"/>
      <c r="J1545" s="748"/>
      <c r="K1545" s="748"/>
      <c r="L1545" s="748"/>
      <c r="M1545" s="748"/>
      <c r="N1545" s="748"/>
      <c r="O1545" s="748"/>
      <c r="P1545" s="749"/>
    </row>
    <row r="1546" spans="2:16" ht="16">
      <c r="B1546" s="759"/>
      <c r="C1546" s="760"/>
      <c r="D1546" s="760"/>
      <c r="E1546" s="760"/>
      <c r="F1546" s="760"/>
      <c r="G1546" s="760"/>
      <c r="H1546" s="760"/>
      <c r="I1546" s="760"/>
      <c r="J1546" s="760"/>
      <c r="K1546" s="760"/>
      <c r="L1546" s="760"/>
      <c r="M1546" s="760"/>
      <c r="N1546" s="760"/>
      <c r="O1546" s="760"/>
      <c r="P1546" s="761"/>
    </row>
    <row r="1547" spans="2:16" ht="15.75" customHeight="1">
      <c r="B1547" s="741" t="s">
        <v>1384</v>
      </c>
      <c r="C1547" s="742"/>
      <c r="D1547" s="742"/>
      <c r="E1547" s="742"/>
      <c r="F1547" s="742"/>
      <c r="G1547" s="742"/>
      <c r="H1547" s="742"/>
      <c r="I1547" s="742"/>
      <c r="J1547" s="742"/>
      <c r="K1547" s="742"/>
      <c r="L1547" s="742"/>
      <c r="M1547" s="742"/>
      <c r="N1547" s="742"/>
      <c r="O1547" s="742"/>
      <c r="P1547" s="743"/>
    </row>
    <row r="1548" spans="2:16" ht="15.75" customHeight="1">
      <c r="B1548" s="741" t="s">
        <v>1388</v>
      </c>
      <c r="C1548" s="742"/>
      <c r="D1548" s="742"/>
      <c r="E1548" s="742"/>
      <c r="F1548" s="742"/>
      <c r="G1548" s="742"/>
      <c r="H1548" s="742"/>
      <c r="I1548" s="742"/>
      <c r="J1548" s="742"/>
      <c r="K1548" s="742"/>
      <c r="L1548" s="742"/>
      <c r="M1548" s="742"/>
      <c r="N1548" s="742"/>
      <c r="O1548" s="742"/>
      <c r="P1548" s="743"/>
    </row>
    <row r="1549" spans="2:16" ht="31.5" customHeight="1" thickBot="1">
      <c r="B1549" s="747" t="s">
        <v>1389</v>
      </c>
      <c r="C1549" s="748"/>
      <c r="D1549" s="748"/>
      <c r="E1549" s="748"/>
      <c r="F1549" s="748"/>
      <c r="G1549" s="748"/>
      <c r="H1549" s="748"/>
      <c r="I1549" s="748"/>
      <c r="J1549" s="748"/>
      <c r="K1549" s="748"/>
      <c r="L1549" s="748"/>
      <c r="M1549" s="748"/>
      <c r="N1549" s="748"/>
      <c r="O1549" s="748"/>
      <c r="P1549" s="749"/>
    </row>
    <row r="1550" spans="2:16" ht="16">
      <c r="B1550" s="759"/>
      <c r="C1550" s="760"/>
      <c r="D1550" s="760"/>
      <c r="E1550" s="760"/>
      <c r="F1550" s="760"/>
      <c r="G1550" s="760"/>
      <c r="H1550" s="760"/>
      <c r="I1550" s="760"/>
      <c r="J1550" s="760"/>
      <c r="K1550" s="760"/>
      <c r="L1550" s="760"/>
      <c r="M1550" s="760"/>
      <c r="N1550" s="760"/>
      <c r="O1550" s="760"/>
      <c r="P1550" s="761"/>
    </row>
    <row r="1551" spans="2:16" ht="15.75" customHeight="1">
      <c r="B1551" s="741" t="s">
        <v>1387</v>
      </c>
      <c r="C1551" s="742"/>
      <c r="D1551" s="742"/>
      <c r="E1551" s="742"/>
      <c r="F1551" s="742"/>
      <c r="G1551" s="742"/>
      <c r="H1551" s="742"/>
      <c r="I1551" s="742"/>
      <c r="J1551" s="742"/>
      <c r="K1551" s="742"/>
      <c r="L1551" s="742"/>
      <c r="M1551" s="742"/>
      <c r="N1551" s="742"/>
      <c r="O1551" s="742"/>
      <c r="P1551" s="743"/>
    </row>
    <row r="1552" spans="2:16" ht="31.5" customHeight="1">
      <c r="B1552" s="741" t="s">
        <v>1391</v>
      </c>
      <c r="C1552" s="742"/>
      <c r="D1552" s="742"/>
      <c r="E1552" s="742"/>
      <c r="F1552" s="742"/>
      <c r="G1552" s="742"/>
      <c r="H1552" s="742"/>
      <c r="I1552" s="742"/>
      <c r="J1552" s="742"/>
      <c r="K1552" s="742"/>
      <c r="L1552" s="742"/>
      <c r="M1552" s="742"/>
      <c r="N1552" s="742"/>
      <c r="O1552" s="742"/>
      <c r="P1552" s="743"/>
    </row>
    <row r="1553" spans="2:16" ht="110.25" customHeight="1">
      <c r="B1553" s="750" t="s">
        <v>1392</v>
      </c>
      <c r="C1553" s="751"/>
      <c r="D1553" s="751"/>
      <c r="E1553" s="751"/>
      <c r="F1553" s="751"/>
      <c r="G1553" s="751"/>
      <c r="H1553" s="751"/>
      <c r="I1553" s="751"/>
      <c r="J1553" s="751"/>
      <c r="K1553" s="751"/>
      <c r="L1553" s="751"/>
      <c r="M1553" s="751"/>
      <c r="N1553" s="751"/>
      <c r="O1553" s="751"/>
      <c r="P1553" s="752"/>
    </row>
    <row r="1554" spans="2:16" ht="157.5" customHeight="1">
      <c r="B1554" s="750" t="s">
        <v>1393</v>
      </c>
      <c r="C1554" s="751"/>
      <c r="D1554" s="751"/>
      <c r="E1554" s="751"/>
      <c r="F1554" s="751"/>
      <c r="G1554" s="751"/>
      <c r="H1554" s="751"/>
      <c r="I1554" s="751"/>
      <c r="J1554" s="751"/>
      <c r="K1554" s="751"/>
      <c r="L1554" s="751"/>
      <c r="M1554" s="751"/>
      <c r="N1554" s="751"/>
      <c r="O1554" s="751"/>
      <c r="P1554" s="752"/>
    </row>
    <row r="1555" spans="2:16" ht="47.25" customHeight="1">
      <c r="B1555" s="750" t="s">
        <v>1394</v>
      </c>
      <c r="C1555" s="751"/>
      <c r="D1555" s="751"/>
      <c r="E1555" s="751"/>
      <c r="F1555" s="751"/>
      <c r="G1555" s="751"/>
      <c r="H1555" s="751"/>
      <c r="I1555" s="751"/>
      <c r="J1555" s="751"/>
      <c r="K1555" s="751"/>
      <c r="L1555" s="751"/>
      <c r="M1555" s="751"/>
      <c r="N1555" s="751"/>
      <c r="O1555" s="751"/>
      <c r="P1555" s="752"/>
    </row>
    <row r="1556" spans="2:16" ht="31.5" customHeight="1" thickBot="1">
      <c r="B1556" s="747" t="s">
        <v>1395</v>
      </c>
      <c r="C1556" s="748"/>
      <c r="D1556" s="748"/>
      <c r="E1556" s="748"/>
      <c r="F1556" s="748"/>
      <c r="G1556" s="748"/>
      <c r="H1556" s="748"/>
      <c r="I1556" s="748"/>
      <c r="J1556" s="748"/>
      <c r="K1556" s="748"/>
      <c r="L1556" s="748"/>
      <c r="M1556" s="748"/>
      <c r="N1556" s="748"/>
      <c r="O1556" s="748"/>
      <c r="P1556" s="749"/>
    </row>
    <row r="1557" spans="2:16" ht="16">
      <c r="B1557" s="759"/>
      <c r="C1557" s="760"/>
      <c r="D1557" s="760"/>
      <c r="E1557" s="760"/>
      <c r="F1557" s="760"/>
      <c r="G1557" s="760"/>
      <c r="H1557" s="760"/>
      <c r="I1557" s="760"/>
      <c r="J1557" s="760"/>
      <c r="K1557" s="760"/>
      <c r="L1557" s="760"/>
      <c r="M1557" s="760"/>
      <c r="N1557" s="760"/>
      <c r="O1557" s="760"/>
      <c r="P1557" s="761"/>
    </row>
    <row r="1558" spans="2:16" ht="15.75" customHeight="1">
      <c r="B1558" s="741" t="s">
        <v>1390</v>
      </c>
      <c r="C1558" s="742"/>
      <c r="D1558" s="742"/>
      <c r="E1558" s="742"/>
      <c r="F1558" s="742"/>
      <c r="G1558" s="742"/>
      <c r="H1558" s="742"/>
      <c r="I1558" s="742"/>
      <c r="J1558" s="742"/>
      <c r="K1558" s="742"/>
      <c r="L1558" s="742"/>
      <c r="M1558" s="742"/>
      <c r="N1558" s="742"/>
      <c r="O1558" s="742"/>
      <c r="P1558" s="743"/>
    </row>
    <row r="1559" spans="2:16" ht="15.75" customHeight="1">
      <c r="B1559" s="741" t="s">
        <v>1397</v>
      </c>
      <c r="C1559" s="742"/>
      <c r="D1559" s="742"/>
      <c r="E1559" s="742"/>
      <c r="F1559" s="742"/>
      <c r="G1559" s="742"/>
      <c r="H1559" s="742"/>
      <c r="I1559" s="742"/>
      <c r="J1559" s="742"/>
      <c r="K1559" s="742"/>
      <c r="L1559" s="742"/>
      <c r="M1559" s="742"/>
      <c r="N1559" s="742"/>
      <c r="O1559" s="742"/>
      <c r="P1559" s="743"/>
    </row>
    <row r="1560" spans="2:16" ht="47.25" customHeight="1">
      <c r="B1560" s="753" t="s">
        <v>1398</v>
      </c>
      <c r="C1560" s="754"/>
      <c r="D1560" s="754"/>
      <c r="E1560" s="754"/>
      <c r="F1560" s="754"/>
      <c r="G1560" s="754"/>
      <c r="H1560" s="754"/>
      <c r="I1560" s="754"/>
      <c r="J1560" s="754"/>
      <c r="K1560" s="754"/>
      <c r="L1560" s="754"/>
      <c r="M1560" s="754"/>
      <c r="N1560" s="754"/>
      <c r="O1560" s="754"/>
      <c r="P1560" s="755"/>
    </row>
    <row r="1561" spans="2:16" ht="47.25" customHeight="1">
      <c r="B1561" s="753" t="s">
        <v>1399</v>
      </c>
      <c r="C1561" s="754"/>
      <c r="D1561" s="754"/>
      <c r="E1561" s="754"/>
      <c r="F1561" s="754"/>
      <c r="G1561" s="754"/>
      <c r="H1561" s="754"/>
      <c r="I1561" s="754"/>
      <c r="J1561" s="754"/>
      <c r="K1561" s="754"/>
      <c r="L1561" s="754"/>
      <c r="M1561" s="754"/>
      <c r="N1561" s="754"/>
      <c r="O1561" s="754"/>
      <c r="P1561" s="755"/>
    </row>
    <row r="1562" spans="2:16" ht="47.25" customHeight="1">
      <c r="B1562" s="753" t="s">
        <v>1400</v>
      </c>
      <c r="C1562" s="754"/>
      <c r="D1562" s="754"/>
      <c r="E1562" s="754"/>
      <c r="F1562" s="754"/>
      <c r="G1562" s="754"/>
      <c r="H1562" s="754"/>
      <c r="I1562" s="754"/>
      <c r="J1562" s="754"/>
      <c r="K1562" s="754"/>
      <c r="L1562" s="754"/>
      <c r="M1562" s="754"/>
      <c r="N1562" s="754"/>
      <c r="O1562" s="754"/>
      <c r="P1562" s="755"/>
    </row>
    <row r="1563" spans="2:16" ht="47.25" customHeight="1">
      <c r="B1563" s="753" t="s">
        <v>1401</v>
      </c>
      <c r="C1563" s="754"/>
      <c r="D1563" s="754"/>
      <c r="E1563" s="754"/>
      <c r="F1563" s="754"/>
      <c r="G1563" s="754"/>
      <c r="H1563" s="754"/>
      <c r="I1563" s="754"/>
      <c r="J1563" s="754"/>
      <c r="K1563" s="754"/>
      <c r="L1563" s="754"/>
      <c r="M1563" s="754"/>
      <c r="N1563" s="754"/>
      <c r="O1563" s="754"/>
      <c r="P1563" s="755"/>
    </row>
    <row r="1564" spans="2:16" ht="31.5" customHeight="1" thickBot="1">
      <c r="B1564" s="787" t="s">
        <v>1402</v>
      </c>
      <c r="C1564" s="788"/>
      <c r="D1564" s="788"/>
      <c r="E1564" s="788"/>
      <c r="F1564" s="788"/>
      <c r="G1564" s="788"/>
      <c r="H1564" s="788"/>
      <c r="I1564" s="788"/>
      <c r="J1564" s="788"/>
      <c r="K1564" s="788"/>
      <c r="L1564" s="788"/>
      <c r="M1564" s="788"/>
      <c r="N1564" s="788"/>
      <c r="O1564" s="788"/>
      <c r="P1564" s="789"/>
    </row>
    <row r="1565" spans="2:16" ht="16">
      <c r="B1565" s="759"/>
      <c r="C1565" s="760"/>
      <c r="D1565" s="760"/>
      <c r="E1565" s="760"/>
      <c r="F1565" s="760"/>
      <c r="G1565" s="760"/>
      <c r="H1565" s="760"/>
      <c r="I1565" s="760"/>
      <c r="J1565" s="760"/>
      <c r="K1565" s="760"/>
      <c r="L1565" s="760"/>
      <c r="M1565" s="760"/>
      <c r="N1565" s="760"/>
      <c r="O1565" s="760"/>
      <c r="P1565" s="761"/>
    </row>
    <row r="1566" spans="2:16" ht="15.75" customHeight="1">
      <c r="B1566" s="741" t="s">
        <v>1396</v>
      </c>
      <c r="C1566" s="742"/>
      <c r="D1566" s="742"/>
      <c r="E1566" s="742"/>
      <c r="F1566" s="742"/>
      <c r="G1566" s="742"/>
      <c r="H1566" s="742"/>
      <c r="I1566" s="742"/>
      <c r="J1566" s="742"/>
      <c r="K1566" s="742"/>
      <c r="L1566" s="742"/>
      <c r="M1566" s="742"/>
      <c r="N1566" s="742"/>
      <c r="O1566" s="742"/>
      <c r="P1566" s="743"/>
    </row>
    <row r="1567" spans="2:16" ht="15.75" customHeight="1">
      <c r="B1567" s="741" t="s">
        <v>1404</v>
      </c>
      <c r="C1567" s="742"/>
      <c r="D1567" s="742"/>
      <c r="E1567" s="742"/>
      <c r="F1567" s="742"/>
      <c r="G1567" s="742"/>
      <c r="H1567" s="742"/>
      <c r="I1567" s="742"/>
      <c r="J1567" s="742"/>
      <c r="K1567" s="742"/>
      <c r="L1567" s="742"/>
      <c r="M1567" s="742"/>
      <c r="N1567" s="742"/>
      <c r="O1567" s="742"/>
      <c r="P1567" s="743"/>
    </row>
    <row r="1568" spans="2:16" ht="31.5" customHeight="1" thickBot="1">
      <c r="B1568" s="747" t="s">
        <v>1405</v>
      </c>
      <c r="C1568" s="748"/>
      <c r="D1568" s="748"/>
      <c r="E1568" s="748"/>
      <c r="F1568" s="748"/>
      <c r="G1568" s="748"/>
      <c r="H1568" s="748"/>
      <c r="I1568" s="748"/>
      <c r="J1568" s="748"/>
      <c r="K1568" s="748"/>
      <c r="L1568" s="748"/>
      <c r="M1568" s="748"/>
      <c r="N1568" s="748"/>
      <c r="O1568" s="748"/>
      <c r="P1568" s="749"/>
    </row>
    <row r="1569" spans="2:16" ht="16">
      <c r="B1569" s="759"/>
      <c r="C1569" s="760"/>
      <c r="D1569" s="760"/>
      <c r="E1569" s="760"/>
      <c r="F1569" s="760"/>
      <c r="G1569" s="760"/>
      <c r="H1569" s="760"/>
      <c r="I1569" s="760"/>
      <c r="J1569" s="760"/>
      <c r="K1569" s="760"/>
      <c r="L1569" s="760"/>
      <c r="M1569" s="760"/>
      <c r="N1569" s="760"/>
      <c r="O1569" s="760"/>
      <c r="P1569" s="761"/>
    </row>
    <row r="1570" spans="2:16" ht="15.75" customHeight="1">
      <c r="B1570" s="741" t="s">
        <v>1403</v>
      </c>
      <c r="C1570" s="742"/>
      <c r="D1570" s="742"/>
      <c r="E1570" s="742"/>
      <c r="F1570" s="742"/>
      <c r="G1570" s="742"/>
      <c r="H1570" s="742"/>
      <c r="I1570" s="742"/>
      <c r="J1570" s="742"/>
      <c r="K1570" s="742"/>
      <c r="L1570" s="742"/>
      <c r="M1570" s="742"/>
      <c r="N1570" s="742"/>
      <c r="O1570" s="742"/>
      <c r="P1570" s="743"/>
    </row>
    <row r="1571" spans="2:16" ht="15.75" customHeight="1">
      <c r="B1571" s="741" t="s">
        <v>1407</v>
      </c>
      <c r="C1571" s="742"/>
      <c r="D1571" s="742"/>
      <c r="E1571" s="742"/>
      <c r="F1571" s="742"/>
      <c r="G1571" s="742"/>
      <c r="H1571" s="742"/>
      <c r="I1571" s="742"/>
      <c r="J1571" s="742"/>
      <c r="K1571" s="742"/>
      <c r="L1571" s="742"/>
      <c r="M1571" s="742"/>
      <c r="N1571" s="742"/>
      <c r="O1571" s="742"/>
      <c r="P1571" s="743"/>
    </row>
    <row r="1572" spans="2:16" ht="94.5" customHeight="1" thickBot="1">
      <c r="B1572" s="747" t="s">
        <v>1408</v>
      </c>
      <c r="C1572" s="748"/>
      <c r="D1572" s="748"/>
      <c r="E1572" s="748"/>
      <c r="F1572" s="748"/>
      <c r="G1572" s="748"/>
      <c r="H1572" s="748"/>
      <c r="I1572" s="748"/>
      <c r="J1572" s="748"/>
      <c r="K1572" s="748"/>
      <c r="L1572" s="748"/>
      <c r="M1572" s="748"/>
      <c r="N1572" s="748"/>
      <c r="O1572" s="748"/>
      <c r="P1572" s="749"/>
    </row>
    <row r="1573" spans="2:16" ht="16">
      <c r="B1573" s="759"/>
      <c r="C1573" s="760"/>
      <c r="D1573" s="760"/>
      <c r="E1573" s="760"/>
      <c r="F1573" s="760"/>
      <c r="G1573" s="760"/>
      <c r="H1573" s="760"/>
      <c r="I1573" s="760"/>
      <c r="J1573" s="760"/>
      <c r="K1573" s="760"/>
      <c r="L1573" s="760"/>
      <c r="M1573" s="760"/>
      <c r="N1573" s="760"/>
      <c r="O1573" s="760"/>
      <c r="P1573" s="761"/>
    </row>
    <row r="1574" spans="2:16" ht="15.75" customHeight="1">
      <c r="B1574" s="741" t="s">
        <v>1406</v>
      </c>
      <c r="C1574" s="742"/>
      <c r="D1574" s="742"/>
      <c r="E1574" s="742"/>
      <c r="F1574" s="742"/>
      <c r="G1574" s="742"/>
      <c r="H1574" s="742"/>
      <c r="I1574" s="742"/>
      <c r="J1574" s="742"/>
      <c r="K1574" s="742"/>
      <c r="L1574" s="742"/>
      <c r="M1574" s="742"/>
      <c r="N1574" s="742"/>
      <c r="O1574" s="742"/>
      <c r="P1574" s="743"/>
    </row>
    <row r="1575" spans="2:16" ht="15.75" customHeight="1">
      <c r="B1575" s="741" t="s">
        <v>1410</v>
      </c>
      <c r="C1575" s="742"/>
      <c r="D1575" s="742"/>
      <c r="E1575" s="742"/>
      <c r="F1575" s="742"/>
      <c r="G1575" s="742"/>
      <c r="H1575" s="742"/>
      <c r="I1575" s="742"/>
      <c r="J1575" s="742"/>
      <c r="K1575" s="742"/>
      <c r="L1575" s="742"/>
      <c r="M1575" s="742"/>
      <c r="N1575" s="742"/>
      <c r="O1575" s="742"/>
      <c r="P1575" s="743"/>
    </row>
    <row r="1576" spans="2:16" ht="63" customHeight="1">
      <c r="B1576" s="753" t="s">
        <v>1411</v>
      </c>
      <c r="C1576" s="754"/>
      <c r="D1576" s="754"/>
      <c r="E1576" s="754"/>
      <c r="F1576" s="754"/>
      <c r="G1576" s="754"/>
      <c r="H1576" s="754"/>
      <c r="I1576" s="754"/>
      <c r="J1576" s="754"/>
      <c r="K1576" s="754"/>
      <c r="L1576" s="754"/>
      <c r="M1576" s="754"/>
      <c r="N1576" s="754"/>
      <c r="O1576" s="754"/>
      <c r="P1576" s="755"/>
    </row>
    <row r="1577" spans="2:16" ht="17" thickBot="1">
      <c r="B1577" s="747"/>
      <c r="C1577" s="748"/>
      <c r="D1577" s="748"/>
      <c r="E1577" s="748"/>
      <c r="F1577" s="748"/>
      <c r="G1577" s="748"/>
      <c r="H1577" s="748"/>
      <c r="I1577" s="748"/>
      <c r="J1577" s="748"/>
      <c r="K1577" s="748"/>
      <c r="L1577" s="748"/>
      <c r="M1577" s="748"/>
      <c r="N1577" s="748"/>
      <c r="O1577" s="748"/>
      <c r="P1577" s="749"/>
    </row>
    <row r="1578" spans="2:16" ht="15.75" customHeight="1">
      <c r="B1578" s="759" t="s">
        <v>1409</v>
      </c>
      <c r="C1578" s="760"/>
      <c r="D1578" s="760"/>
      <c r="E1578" s="760"/>
      <c r="F1578" s="760"/>
      <c r="G1578" s="760"/>
      <c r="H1578" s="760"/>
      <c r="I1578" s="760"/>
      <c r="J1578" s="760"/>
      <c r="K1578" s="760"/>
      <c r="L1578" s="760"/>
      <c r="M1578" s="760"/>
      <c r="N1578" s="760"/>
      <c r="O1578" s="760"/>
      <c r="P1578" s="761"/>
    </row>
    <row r="1579" spans="2:16" ht="15.75" customHeight="1">
      <c r="B1579" s="741" t="s">
        <v>1413</v>
      </c>
      <c r="C1579" s="742"/>
      <c r="D1579" s="742"/>
      <c r="E1579" s="742"/>
      <c r="F1579" s="742"/>
      <c r="G1579" s="742"/>
      <c r="H1579" s="742"/>
      <c r="I1579" s="742"/>
      <c r="J1579" s="742"/>
      <c r="K1579" s="742"/>
      <c r="L1579" s="742"/>
      <c r="M1579" s="742"/>
      <c r="N1579" s="742"/>
      <c r="O1579" s="742"/>
      <c r="P1579" s="743"/>
    </row>
    <row r="1580" spans="2:16" ht="141.75" customHeight="1" thickBot="1">
      <c r="B1580" s="747" t="s">
        <v>1414</v>
      </c>
      <c r="C1580" s="748"/>
      <c r="D1580" s="748"/>
      <c r="E1580" s="748"/>
      <c r="F1580" s="748"/>
      <c r="G1580" s="748"/>
      <c r="H1580" s="748"/>
      <c r="I1580" s="748"/>
      <c r="J1580" s="748"/>
      <c r="K1580" s="748"/>
      <c r="L1580" s="748"/>
      <c r="M1580" s="748"/>
      <c r="N1580" s="748"/>
      <c r="O1580" s="748"/>
      <c r="P1580" s="749"/>
    </row>
    <row r="1581" spans="2:16" ht="16">
      <c r="B1581" s="759"/>
      <c r="C1581" s="760"/>
      <c r="D1581" s="760"/>
      <c r="E1581" s="760"/>
      <c r="F1581" s="760"/>
      <c r="G1581" s="760"/>
      <c r="H1581" s="760"/>
      <c r="I1581" s="760"/>
      <c r="J1581" s="760"/>
      <c r="K1581" s="760"/>
      <c r="L1581" s="760"/>
      <c r="M1581" s="760"/>
      <c r="N1581" s="760"/>
      <c r="O1581" s="760"/>
      <c r="P1581" s="761"/>
    </row>
    <row r="1582" spans="2:16" ht="15.75" customHeight="1">
      <c r="B1582" s="741" t="s">
        <v>1412</v>
      </c>
      <c r="C1582" s="742"/>
      <c r="D1582" s="742"/>
      <c r="E1582" s="742"/>
      <c r="F1582" s="742"/>
      <c r="G1582" s="742"/>
      <c r="H1582" s="742"/>
      <c r="I1582" s="742"/>
      <c r="J1582" s="742"/>
      <c r="K1582" s="742"/>
      <c r="L1582" s="742"/>
      <c r="M1582" s="742"/>
      <c r="N1582" s="742"/>
      <c r="O1582" s="742"/>
      <c r="P1582" s="743"/>
    </row>
    <row r="1583" spans="2:16" ht="31.5" customHeight="1">
      <c r="B1583" s="741" t="s">
        <v>1416</v>
      </c>
      <c r="C1583" s="742"/>
      <c r="D1583" s="742"/>
      <c r="E1583" s="742"/>
      <c r="F1583" s="742"/>
      <c r="G1583" s="742"/>
      <c r="H1583" s="742"/>
      <c r="I1583" s="742"/>
      <c r="J1583" s="742"/>
      <c r="K1583" s="742"/>
      <c r="L1583" s="742"/>
      <c r="M1583" s="742"/>
      <c r="N1583" s="742"/>
      <c r="O1583" s="742"/>
      <c r="P1583" s="743"/>
    </row>
    <row r="1584" spans="2:16" ht="63" customHeight="1">
      <c r="B1584" s="750" t="s">
        <v>1417</v>
      </c>
      <c r="C1584" s="751"/>
      <c r="D1584" s="751"/>
      <c r="E1584" s="751"/>
      <c r="F1584" s="751"/>
      <c r="G1584" s="751"/>
      <c r="H1584" s="751"/>
      <c r="I1584" s="751"/>
      <c r="J1584" s="751"/>
      <c r="K1584" s="751"/>
      <c r="L1584" s="751"/>
      <c r="M1584" s="751"/>
      <c r="N1584" s="751"/>
      <c r="O1584" s="751"/>
      <c r="P1584" s="752"/>
    </row>
    <row r="1585" spans="2:16" ht="31.5" customHeight="1">
      <c r="B1585" s="750" t="s">
        <v>1418</v>
      </c>
      <c r="C1585" s="751"/>
      <c r="D1585" s="751"/>
      <c r="E1585" s="751"/>
      <c r="F1585" s="751"/>
      <c r="G1585" s="751"/>
      <c r="H1585" s="751"/>
      <c r="I1585" s="751"/>
      <c r="J1585" s="751"/>
      <c r="K1585" s="751"/>
      <c r="L1585" s="751"/>
      <c r="M1585" s="751"/>
      <c r="N1585" s="751"/>
      <c r="O1585" s="751"/>
      <c r="P1585" s="752"/>
    </row>
    <row r="1586" spans="2:16" ht="78.75" customHeight="1">
      <c r="B1586" s="750" t="s">
        <v>1419</v>
      </c>
      <c r="C1586" s="751"/>
      <c r="D1586" s="751"/>
      <c r="E1586" s="751"/>
      <c r="F1586" s="751"/>
      <c r="G1586" s="751"/>
      <c r="H1586" s="751"/>
      <c r="I1586" s="751"/>
      <c r="J1586" s="751"/>
      <c r="K1586" s="751"/>
      <c r="L1586" s="751"/>
      <c r="M1586" s="751"/>
      <c r="N1586" s="751"/>
      <c r="O1586" s="751"/>
      <c r="P1586" s="752"/>
    </row>
    <row r="1587" spans="2:16" ht="31.5" customHeight="1" thickBot="1">
      <c r="B1587" s="750" t="s">
        <v>1420</v>
      </c>
      <c r="C1587" s="751"/>
      <c r="D1587" s="751"/>
      <c r="E1587" s="751"/>
      <c r="F1587" s="751"/>
      <c r="G1587" s="751"/>
      <c r="H1587" s="751"/>
      <c r="I1587" s="751"/>
      <c r="J1587" s="751"/>
      <c r="K1587" s="751"/>
      <c r="L1587" s="751"/>
      <c r="M1587" s="751"/>
      <c r="N1587" s="751"/>
      <c r="O1587" s="751"/>
      <c r="P1587" s="752"/>
    </row>
    <row r="1588" spans="2:16" ht="14" thickBot="1">
      <c r="B1588" s="522" t="s">
        <v>702</v>
      </c>
      <c r="C1588" s="523" t="s">
        <v>1421</v>
      </c>
      <c r="P1588" s="187"/>
    </row>
    <row r="1589" spans="2:16" ht="14" thickBot="1">
      <c r="B1589" s="524">
        <v>2019</v>
      </c>
      <c r="C1589" s="417">
        <v>13.484999999999999</v>
      </c>
      <c r="P1589" s="187"/>
    </row>
    <row r="1590" spans="2:16" ht="14" thickBot="1">
      <c r="B1590" s="524">
        <v>2020</v>
      </c>
      <c r="C1590" s="417">
        <v>13.484999999999999</v>
      </c>
      <c r="P1590" s="187"/>
    </row>
    <row r="1591" spans="2:16" ht="14" thickBot="1">
      <c r="B1591" s="524">
        <v>2021</v>
      </c>
      <c r="C1591" s="417">
        <v>13.484999999999999</v>
      </c>
      <c r="P1591" s="187"/>
    </row>
    <row r="1592" spans="2:16" ht="14" thickBot="1">
      <c r="B1592" s="524">
        <v>2022</v>
      </c>
      <c r="C1592" s="417">
        <v>13.484999999999999</v>
      </c>
      <c r="P1592" s="187"/>
    </row>
    <row r="1593" spans="2:16" ht="14" thickBot="1">
      <c r="B1593" s="524">
        <v>2023</v>
      </c>
      <c r="C1593" s="417">
        <v>13.484999999999999</v>
      </c>
      <c r="P1593" s="187"/>
    </row>
    <row r="1594" spans="2:16" ht="14" thickBot="1">
      <c r="B1594" s="524">
        <v>2024</v>
      </c>
      <c r="C1594" s="417">
        <v>8.5129999999999999</v>
      </c>
      <c r="P1594" s="187"/>
    </row>
    <row r="1595" spans="2:16" ht="14" thickBot="1">
      <c r="B1595" s="524">
        <v>2025</v>
      </c>
      <c r="C1595" s="417">
        <v>8.0630000000000006</v>
      </c>
      <c r="P1595" s="187"/>
    </row>
    <row r="1596" spans="2:16" ht="14" thickBot="1">
      <c r="B1596" s="524">
        <v>2026</v>
      </c>
      <c r="C1596" s="417">
        <v>7.1779999999999999</v>
      </c>
      <c r="P1596" s="187"/>
    </row>
    <row r="1597" spans="2:16" ht="14" thickBot="1">
      <c r="B1597" s="524">
        <v>2027</v>
      </c>
      <c r="C1597" s="417">
        <v>7.1779999999999999</v>
      </c>
      <c r="P1597" s="187"/>
    </row>
    <row r="1598" spans="2:16" ht="14" thickBot="1">
      <c r="B1598" s="524">
        <v>2028</v>
      </c>
      <c r="C1598" s="417">
        <v>7.1779999999999999</v>
      </c>
      <c r="P1598" s="187"/>
    </row>
    <row r="1599" spans="2:16" ht="14" thickBot="1">
      <c r="B1599" s="524">
        <v>2029</v>
      </c>
      <c r="C1599" s="417">
        <v>7.1779999999999999</v>
      </c>
      <c r="P1599" s="187"/>
    </row>
    <row r="1600" spans="2:16" ht="14" thickBot="1">
      <c r="B1600" s="524">
        <v>2030</v>
      </c>
      <c r="C1600" s="417">
        <v>6.92</v>
      </c>
      <c r="P1600" s="187"/>
    </row>
    <row r="1601" spans="2:16" ht="14" thickBot="1">
      <c r="B1601" s="524">
        <v>2031</v>
      </c>
      <c r="C1601" s="417">
        <v>5.8319999999999999</v>
      </c>
      <c r="P1601" s="187"/>
    </row>
    <row r="1602" spans="2:16" ht="14" thickBot="1">
      <c r="B1602" s="524">
        <v>2032</v>
      </c>
      <c r="C1602" s="417">
        <v>5.8319999999999999</v>
      </c>
      <c r="P1602" s="187"/>
    </row>
    <row r="1603" spans="2:16" ht="14" thickBot="1">
      <c r="B1603" s="524">
        <v>2033</v>
      </c>
      <c r="C1603" s="417">
        <v>5.8319999999999999</v>
      </c>
      <c r="P1603" s="187"/>
    </row>
    <row r="1604" spans="2:16" ht="14" thickBot="1">
      <c r="B1604" s="524">
        <v>2034</v>
      </c>
      <c r="C1604" s="417">
        <v>5.8319999999999999</v>
      </c>
      <c r="P1604" s="187"/>
    </row>
    <row r="1605" spans="2:16" ht="14" thickBot="1">
      <c r="B1605" s="524">
        <v>2035</v>
      </c>
      <c r="C1605" s="417">
        <v>5.4349999999999996</v>
      </c>
      <c r="P1605" s="187"/>
    </row>
    <row r="1606" spans="2:16" ht="14" thickBot="1">
      <c r="B1606" s="524">
        <v>2036</v>
      </c>
      <c r="C1606" s="417">
        <v>5.0510000000000002</v>
      </c>
      <c r="P1606" s="187"/>
    </row>
    <row r="1607" spans="2:16" ht="14" thickBot="1">
      <c r="B1607" s="524">
        <v>2037</v>
      </c>
      <c r="C1607" s="417">
        <v>5.0510000000000002</v>
      </c>
      <c r="P1607" s="187"/>
    </row>
    <row r="1608" spans="2:16" ht="14" thickBot="1">
      <c r="B1608" s="524">
        <v>2038</v>
      </c>
      <c r="C1608" s="417">
        <v>5.0510000000000002</v>
      </c>
      <c r="P1608" s="187"/>
    </row>
    <row r="1609" spans="2:16" ht="14" thickBot="1">
      <c r="B1609" s="524">
        <v>2039</v>
      </c>
      <c r="C1609" s="417">
        <v>5.0510000000000002</v>
      </c>
      <c r="P1609" s="187"/>
    </row>
    <row r="1610" spans="2:16" ht="14" thickBot="1">
      <c r="B1610" s="524">
        <v>2040</v>
      </c>
      <c r="C1610" s="417">
        <v>4.944</v>
      </c>
      <c r="P1610" s="187"/>
    </row>
    <row r="1611" spans="2:16" ht="14" thickBot="1">
      <c r="B1611" s="524">
        <v>2041</v>
      </c>
      <c r="C1611" s="417">
        <v>1.401</v>
      </c>
      <c r="P1611" s="187"/>
    </row>
    <row r="1612" spans="2:16" ht="14" thickBot="1">
      <c r="B1612" s="524">
        <v>2042</v>
      </c>
      <c r="C1612" s="417">
        <v>1.401</v>
      </c>
      <c r="P1612" s="187"/>
    </row>
    <row r="1613" spans="2:16" ht="14" thickBot="1">
      <c r="B1613" s="524">
        <v>2043</v>
      </c>
      <c r="C1613" s="417">
        <v>1.401</v>
      </c>
      <c r="P1613" s="187"/>
    </row>
    <row r="1614" spans="2:16" ht="14" thickBot="1">
      <c r="B1614" s="524">
        <v>2044</v>
      </c>
      <c r="C1614" s="417">
        <v>1.1599999999999999</v>
      </c>
      <c r="D1614" s="246"/>
      <c r="E1614" s="246"/>
      <c r="F1614" s="246"/>
      <c r="G1614" s="246"/>
      <c r="H1614" s="246"/>
      <c r="I1614" s="246"/>
      <c r="J1614" s="246"/>
      <c r="K1614" s="246"/>
      <c r="L1614" s="246"/>
      <c r="M1614" s="246"/>
      <c r="N1614" s="246"/>
      <c r="O1614" s="246"/>
      <c r="P1614" s="247"/>
    </row>
    <row r="1615" spans="2:16" ht="14">
      <c r="B1615" s="849"/>
      <c r="C1615" s="850"/>
      <c r="D1615" s="850"/>
      <c r="E1615" s="850"/>
      <c r="F1615" s="850"/>
      <c r="G1615" s="850"/>
      <c r="H1615" s="850"/>
      <c r="I1615" s="850"/>
      <c r="J1615" s="850"/>
      <c r="K1615" s="850"/>
      <c r="L1615" s="850"/>
      <c r="M1615" s="850"/>
      <c r="N1615" s="850"/>
      <c r="O1615" s="850"/>
      <c r="P1615" s="851"/>
    </row>
    <row r="1616" spans="2:16" ht="15.75" customHeight="1">
      <c r="B1616" s="741" t="s">
        <v>1415</v>
      </c>
      <c r="C1616" s="742"/>
      <c r="D1616" s="742"/>
      <c r="E1616" s="742"/>
      <c r="F1616" s="742"/>
      <c r="G1616" s="742"/>
      <c r="H1616" s="742"/>
      <c r="I1616" s="742"/>
      <c r="J1616" s="742"/>
      <c r="K1616" s="742"/>
      <c r="L1616" s="742"/>
      <c r="M1616" s="742"/>
      <c r="N1616" s="742"/>
      <c r="O1616" s="742"/>
      <c r="P1616" s="743"/>
    </row>
    <row r="1617" spans="2:16" ht="15.75" customHeight="1">
      <c r="B1617" s="741" t="s">
        <v>1423</v>
      </c>
      <c r="C1617" s="742"/>
      <c r="D1617" s="742"/>
      <c r="E1617" s="742"/>
      <c r="F1617" s="742"/>
      <c r="G1617" s="742"/>
      <c r="H1617" s="742"/>
      <c r="I1617" s="742"/>
      <c r="J1617" s="742"/>
      <c r="K1617" s="742"/>
      <c r="L1617" s="742"/>
      <c r="M1617" s="742"/>
      <c r="N1617" s="742"/>
      <c r="O1617" s="742"/>
      <c r="P1617" s="743"/>
    </row>
    <row r="1618" spans="2:16" ht="31.5" customHeight="1">
      <c r="B1618" s="750" t="s">
        <v>1424</v>
      </c>
      <c r="C1618" s="751"/>
      <c r="D1618" s="751"/>
      <c r="E1618" s="751"/>
      <c r="F1618" s="751"/>
      <c r="G1618" s="751"/>
      <c r="H1618" s="751"/>
      <c r="I1618" s="751"/>
      <c r="J1618" s="751"/>
      <c r="K1618" s="751"/>
      <c r="L1618" s="751"/>
      <c r="M1618" s="751"/>
      <c r="N1618" s="751"/>
      <c r="O1618" s="751"/>
      <c r="P1618" s="752"/>
    </row>
    <row r="1619" spans="2:16" ht="63" customHeight="1">
      <c r="B1619" s="750" t="s">
        <v>1425</v>
      </c>
      <c r="C1619" s="751"/>
      <c r="D1619" s="751"/>
      <c r="E1619" s="751"/>
      <c r="F1619" s="751"/>
      <c r="G1619" s="751"/>
      <c r="H1619" s="751"/>
      <c r="I1619" s="751"/>
      <c r="J1619" s="751"/>
      <c r="K1619" s="751"/>
      <c r="L1619" s="751"/>
      <c r="M1619" s="751"/>
      <c r="N1619" s="751"/>
      <c r="O1619" s="751"/>
      <c r="P1619" s="752"/>
    </row>
    <row r="1620" spans="2:16" ht="31.5" customHeight="1">
      <c r="B1620" s="750" t="s">
        <v>1426</v>
      </c>
      <c r="C1620" s="751"/>
      <c r="D1620" s="751"/>
      <c r="E1620" s="751"/>
      <c r="F1620" s="751"/>
      <c r="G1620" s="751"/>
      <c r="H1620" s="751"/>
      <c r="I1620" s="751"/>
      <c r="J1620" s="751"/>
      <c r="K1620" s="751"/>
      <c r="L1620" s="751"/>
      <c r="M1620" s="751"/>
      <c r="N1620" s="751"/>
      <c r="O1620" s="751"/>
      <c r="P1620" s="752"/>
    </row>
    <row r="1621" spans="2:16" ht="16" thickBot="1">
      <c r="B1621" s="840"/>
      <c r="C1621" s="841"/>
      <c r="D1621" s="841"/>
      <c r="E1621" s="841"/>
      <c r="F1621" s="841"/>
      <c r="G1621" s="841"/>
      <c r="H1621" s="841"/>
      <c r="I1621" s="841"/>
      <c r="J1621" s="841"/>
      <c r="K1621" s="841"/>
      <c r="L1621" s="841"/>
      <c r="M1621" s="841"/>
      <c r="N1621" s="841"/>
      <c r="O1621" s="841"/>
      <c r="P1621" s="842"/>
    </row>
    <row r="1622" spans="2:16" ht="16">
      <c r="B1622" s="759"/>
      <c r="C1622" s="760"/>
      <c r="D1622" s="760"/>
      <c r="E1622" s="760"/>
      <c r="F1622" s="760"/>
      <c r="G1622" s="760"/>
      <c r="H1622" s="760"/>
      <c r="I1622" s="760"/>
      <c r="J1622" s="760"/>
      <c r="K1622" s="760"/>
      <c r="L1622" s="760"/>
      <c r="M1622" s="760"/>
      <c r="N1622" s="760"/>
      <c r="O1622" s="760"/>
      <c r="P1622" s="761"/>
    </row>
    <row r="1623" spans="2:16" ht="15.75" customHeight="1">
      <c r="B1623" s="741" t="s">
        <v>1422</v>
      </c>
      <c r="C1623" s="742"/>
      <c r="D1623" s="742"/>
      <c r="E1623" s="742"/>
      <c r="F1623" s="742"/>
      <c r="G1623" s="742"/>
      <c r="H1623" s="742"/>
      <c r="I1623" s="742"/>
      <c r="J1623" s="742"/>
      <c r="K1623" s="742"/>
      <c r="L1623" s="742"/>
      <c r="M1623" s="742"/>
      <c r="N1623" s="742"/>
      <c r="O1623" s="742"/>
      <c r="P1623" s="743"/>
    </row>
    <row r="1624" spans="2:16" ht="15.75" customHeight="1">
      <c r="B1624" s="741" t="s">
        <v>1428</v>
      </c>
      <c r="C1624" s="742"/>
      <c r="D1624" s="742"/>
      <c r="E1624" s="742"/>
      <c r="F1624" s="742"/>
      <c r="G1624" s="742"/>
      <c r="H1624" s="742"/>
      <c r="I1624" s="742"/>
      <c r="J1624" s="742"/>
      <c r="K1624" s="742"/>
      <c r="L1624" s="742"/>
      <c r="M1624" s="742"/>
      <c r="N1624" s="742"/>
      <c r="O1624" s="742"/>
      <c r="P1624" s="743"/>
    </row>
    <row r="1625" spans="2:16" ht="63" customHeight="1" thickBot="1">
      <c r="B1625" s="846" t="s">
        <v>1429</v>
      </c>
      <c r="C1625" s="847"/>
      <c r="D1625" s="847"/>
      <c r="E1625" s="847"/>
      <c r="F1625" s="847"/>
      <c r="G1625" s="847"/>
      <c r="H1625" s="847"/>
      <c r="I1625" s="847"/>
      <c r="J1625" s="847"/>
      <c r="K1625" s="847"/>
      <c r="L1625" s="847"/>
      <c r="M1625" s="847"/>
      <c r="N1625" s="847"/>
      <c r="O1625" s="847"/>
      <c r="P1625" s="848"/>
    </row>
    <row r="1626" spans="2:16" ht="16">
      <c r="B1626" s="759"/>
      <c r="C1626" s="760"/>
      <c r="D1626" s="760"/>
      <c r="E1626" s="760"/>
      <c r="F1626" s="760"/>
      <c r="G1626" s="760"/>
      <c r="H1626" s="760"/>
      <c r="I1626" s="760"/>
      <c r="J1626" s="760"/>
      <c r="K1626" s="760"/>
      <c r="L1626" s="760"/>
      <c r="M1626" s="760"/>
      <c r="N1626" s="760"/>
      <c r="O1626" s="760"/>
      <c r="P1626" s="761"/>
    </row>
    <row r="1627" spans="2:16" ht="15.75" customHeight="1">
      <c r="B1627" s="741" t="s">
        <v>1427</v>
      </c>
      <c r="C1627" s="742"/>
      <c r="D1627" s="742"/>
      <c r="E1627" s="742"/>
      <c r="F1627" s="742"/>
      <c r="G1627" s="742"/>
      <c r="H1627" s="742"/>
      <c r="I1627" s="742"/>
      <c r="J1627" s="742"/>
      <c r="K1627" s="742"/>
      <c r="L1627" s="742"/>
      <c r="M1627" s="742"/>
      <c r="N1627" s="742"/>
      <c r="O1627" s="742"/>
      <c r="P1627" s="743"/>
    </row>
    <row r="1628" spans="2:16" ht="15.75" customHeight="1">
      <c r="B1628" s="741" t="s">
        <v>1431</v>
      </c>
      <c r="C1628" s="742"/>
      <c r="D1628" s="742"/>
      <c r="E1628" s="742"/>
      <c r="F1628" s="742"/>
      <c r="G1628" s="742"/>
      <c r="H1628" s="742"/>
      <c r="I1628" s="742"/>
      <c r="J1628" s="742"/>
      <c r="K1628" s="742"/>
      <c r="L1628" s="742"/>
      <c r="M1628" s="742"/>
      <c r="N1628" s="742"/>
      <c r="O1628" s="742"/>
      <c r="P1628" s="743"/>
    </row>
    <row r="1629" spans="2:16" ht="47.25" customHeight="1" thickBot="1">
      <c r="B1629" s="846" t="s">
        <v>1432</v>
      </c>
      <c r="C1629" s="847"/>
      <c r="D1629" s="847"/>
      <c r="E1629" s="847"/>
      <c r="F1629" s="847"/>
      <c r="G1629" s="847"/>
      <c r="H1629" s="847"/>
      <c r="I1629" s="847"/>
      <c r="J1629" s="847"/>
      <c r="K1629" s="847"/>
      <c r="L1629" s="847"/>
      <c r="M1629" s="847"/>
      <c r="N1629" s="847"/>
      <c r="O1629" s="847"/>
      <c r="P1629" s="848"/>
    </row>
    <row r="1630" spans="2:16" ht="16">
      <c r="B1630" s="759"/>
      <c r="C1630" s="760"/>
      <c r="D1630" s="760"/>
      <c r="E1630" s="760"/>
      <c r="F1630" s="760"/>
      <c r="G1630" s="760"/>
      <c r="H1630" s="760"/>
      <c r="I1630" s="760"/>
      <c r="J1630" s="760"/>
      <c r="K1630" s="760"/>
      <c r="L1630" s="760"/>
      <c r="M1630" s="760"/>
      <c r="N1630" s="760"/>
      <c r="O1630" s="760"/>
      <c r="P1630" s="761"/>
    </row>
    <row r="1631" spans="2:16" ht="15.75" customHeight="1">
      <c r="B1631" s="741" t="s">
        <v>1430</v>
      </c>
      <c r="C1631" s="742"/>
      <c r="D1631" s="742"/>
      <c r="E1631" s="742"/>
      <c r="F1631" s="742"/>
      <c r="G1631" s="742"/>
      <c r="H1631" s="742"/>
      <c r="I1631" s="742"/>
      <c r="J1631" s="742"/>
      <c r="K1631" s="742"/>
      <c r="L1631" s="742"/>
      <c r="M1631" s="742"/>
      <c r="N1631" s="742"/>
      <c r="O1631" s="742"/>
      <c r="P1631" s="743"/>
    </row>
    <row r="1632" spans="2:16" ht="15.75" customHeight="1">
      <c r="B1632" s="741" t="s">
        <v>1434</v>
      </c>
      <c r="C1632" s="742"/>
      <c r="D1632" s="742"/>
      <c r="E1632" s="742"/>
      <c r="F1632" s="742"/>
      <c r="G1632" s="742"/>
      <c r="H1632" s="742"/>
      <c r="I1632" s="742"/>
      <c r="J1632" s="742"/>
      <c r="K1632" s="742"/>
      <c r="L1632" s="742"/>
      <c r="M1632" s="742"/>
      <c r="N1632" s="742"/>
      <c r="O1632" s="742"/>
      <c r="P1632" s="743"/>
    </row>
    <row r="1633" spans="2:16" ht="47.25" customHeight="1">
      <c r="B1633" s="753" t="s">
        <v>1435</v>
      </c>
      <c r="C1633" s="754"/>
      <c r="D1633" s="754"/>
      <c r="E1633" s="754"/>
      <c r="F1633" s="754"/>
      <c r="G1633" s="754"/>
      <c r="H1633" s="754"/>
      <c r="I1633" s="754"/>
      <c r="J1633" s="754"/>
      <c r="K1633" s="754"/>
      <c r="L1633" s="754"/>
      <c r="M1633" s="754"/>
      <c r="N1633" s="754"/>
      <c r="O1633" s="754"/>
      <c r="P1633" s="755"/>
    </row>
    <row r="1634" spans="2:16" ht="47.25" customHeight="1">
      <c r="B1634" s="753" t="s">
        <v>1436</v>
      </c>
      <c r="C1634" s="754"/>
      <c r="D1634" s="754"/>
      <c r="E1634" s="754"/>
      <c r="F1634" s="754"/>
      <c r="G1634" s="754"/>
      <c r="H1634" s="754"/>
      <c r="I1634" s="754"/>
      <c r="J1634" s="754"/>
      <c r="K1634" s="754"/>
      <c r="L1634" s="754"/>
      <c r="M1634" s="754"/>
      <c r="N1634" s="754"/>
      <c r="O1634" s="754"/>
      <c r="P1634" s="755"/>
    </row>
    <row r="1635" spans="2:16" ht="78.75" customHeight="1" thickBot="1">
      <c r="B1635" s="787" t="s">
        <v>1437</v>
      </c>
      <c r="C1635" s="788"/>
      <c r="D1635" s="788"/>
      <c r="E1635" s="788"/>
      <c r="F1635" s="788"/>
      <c r="G1635" s="788"/>
      <c r="H1635" s="788"/>
      <c r="I1635" s="788"/>
      <c r="J1635" s="788"/>
      <c r="K1635" s="788"/>
      <c r="L1635" s="788"/>
      <c r="M1635" s="788"/>
      <c r="N1635" s="788"/>
      <c r="O1635" s="788"/>
      <c r="P1635" s="789"/>
    </row>
    <row r="1636" spans="2:16" ht="16">
      <c r="B1636" s="759"/>
      <c r="C1636" s="760"/>
      <c r="D1636" s="760"/>
      <c r="E1636" s="760"/>
      <c r="F1636" s="760"/>
      <c r="G1636" s="760"/>
      <c r="H1636" s="760"/>
      <c r="I1636" s="760"/>
      <c r="J1636" s="760"/>
      <c r="K1636" s="760"/>
      <c r="L1636" s="760"/>
      <c r="M1636" s="760"/>
      <c r="N1636" s="760"/>
      <c r="O1636" s="760"/>
      <c r="P1636" s="761"/>
    </row>
    <row r="1637" spans="2:16" ht="15.75" customHeight="1">
      <c r="B1637" s="741" t="s">
        <v>1438</v>
      </c>
      <c r="C1637" s="742"/>
      <c r="D1637" s="742"/>
      <c r="E1637" s="742"/>
      <c r="F1637" s="742"/>
      <c r="G1637" s="742"/>
      <c r="H1637" s="742"/>
      <c r="I1637" s="742"/>
      <c r="J1637" s="742"/>
      <c r="K1637" s="742"/>
      <c r="L1637" s="742"/>
      <c r="M1637" s="742"/>
      <c r="N1637" s="742"/>
      <c r="O1637" s="742"/>
      <c r="P1637" s="743"/>
    </row>
    <row r="1638" spans="2:16" ht="17" thickBot="1">
      <c r="B1638" s="837" t="s">
        <v>1439</v>
      </c>
      <c r="C1638" s="838"/>
      <c r="D1638" s="838"/>
      <c r="E1638" s="838"/>
      <c r="F1638" s="838"/>
      <c r="G1638" s="838"/>
      <c r="H1638" s="838"/>
      <c r="I1638" s="838"/>
      <c r="J1638" s="838"/>
      <c r="K1638" s="838"/>
      <c r="L1638" s="838"/>
      <c r="M1638" s="838"/>
      <c r="N1638" s="838"/>
      <c r="O1638" s="838"/>
      <c r="P1638" s="839"/>
    </row>
    <row r="1639" spans="2:16" ht="16">
      <c r="B1639" s="759"/>
      <c r="C1639" s="760"/>
      <c r="D1639" s="760"/>
      <c r="E1639" s="760"/>
      <c r="F1639" s="760"/>
      <c r="G1639" s="760"/>
      <c r="H1639" s="760"/>
      <c r="I1639" s="760"/>
      <c r="J1639" s="760"/>
      <c r="K1639" s="760"/>
      <c r="L1639" s="760"/>
      <c r="M1639" s="760"/>
      <c r="N1639" s="760"/>
      <c r="O1639" s="760"/>
      <c r="P1639" s="761"/>
    </row>
    <row r="1640" spans="2:16" ht="15.75" customHeight="1">
      <c r="B1640" s="741" t="s">
        <v>1433</v>
      </c>
      <c r="C1640" s="742"/>
      <c r="D1640" s="742"/>
      <c r="E1640" s="742"/>
      <c r="F1640" s="742"/>
      <c r="G1640" s="742"/>
      <c r="H1640" s="742"/>
      <c r="I1640" s="742"/>
      <c r="J1640" s="742"/>
      <c r="K1640" s="742"/>
      <c r="L1640" s="742"/>
      <c r="M1640" s="742"/>
      <c r="N1640" s="742"/>
      <c r="O1640" s="742"/>
      <c r="P1640" s="743"/>
    </row>
    <row r="1641" spans="2:16" ht="15.75" customHeight="1">
      <c r="B1641" s="741" t="s">
        <v>1440</v>
      </c>
      <c r="C1641" s="742"/>
      <c r="D1641" s="742"/>
      <c r="E1641" s="742"/>
      <c r="F1641" s="742"/>
      <c r="G1641" s="742"/>
      <c r="H1641" s="742"/>
      <c r="I1641" s="742"/>
      <c r="J1641" s="742"/>
      <c r="K1641" s="742"/>
      <c r="L1641" s="742"/>
      <c r="M1641" s="742"/>
      <c r="N1641" s="742"/>
      <c r="O1641" s="742"/>
      <c r="P1641" s="743"/>
    </row>
    <row r="1642" spans="2:16" ht="47.25" customHeight="1">
      <c r="B1642" s="843" t="s">
        <v>1441</v>
      </c>
      <c r="C1642" s="844"/>
      <c r="D1642" s="844"/>
      <c r="E1642" s="844"/>
      <c r="F1642" s="844"/>
      <c r="G1642" s="844"/>
      <c r="H1642" s="844"/>
      <c r="I1642" s="844"/>
      <c r="J1642" s="844"/>
      <c r="K1642" s="844"/>
      <c r="L1642" s="844"/>
      <c r="M1642" s="844"/>
      <c r="N1642" s="844"/>
      <c r="O1642" s="844"/>
      <c r="P1642" s="845"/>
    </row>
    <row r="1643" spans="2:16" ht="31.5" customHeight="1">
      <c r="B1643" s="753" t="s">
        <v>1442</v>
      </c>
      <c r="C1643" s="754"/>
      <c r="D1643" s="754"/>
      <c r="E1643" s="754"/>
      <c r="F1643" s="754"/>
      <c r="G1643" s="754"/>
      <c r="H1643" s="754"/>
      <c r="I1643" s="754"/>
      <c r="J1643" s="754"/>
      <c r="K1643" s="754"/>
      <c r="L1643" s="754"/>
      <c r="M1643" s="754"/>
      <c r="N1643" s="754"/>
      <c r="O1643" s="754"/>
      <c r="P1643" s="755"/>
    </row>
    <row r="1644" spans="2:16" ht="47.25" customHeight="1">
      <c r="B1644" s="753" t="s">
        <v>1443</v>
      </c>
      <c r="C1644" s="754"/>
      <c r="D1644" s="754"/>
      <c r="E1644" s="754"/>
      <c r="F1644" s="754"/>
      <c r="G1644" s="754"/>
      <c r="H1644" s="754"/>
      <c r="I1644" s="754"/>
      <c r="J1644" s="754"/>
      <c r="K1644" s="754"/>
      <c r="L1644" s="754"/>
      <c r="M1644" s="754"/>
      <c r="N1644" s="754"/>
      <c r="O1644" s="754"/>
      <c r="P1644" s="755"/>
    </row>
    <row r="1645" spans="2:16" ht="17" thickBot="1">
      <c r="B1645" s="753"/>
      <c r="C1645" s="754"/>
      <c r="D1645" s="754"/>
      <c r="E1645" s="754"/>
      <c r="F1645" s="754"/>
      <c r="G1645" s="754"/>
      <c r="H1645" s="754"/>
      <c r="I1645" s="754"/>
      <c r="J1645" s="754"/>
      <c r="K1645" s="754"/>
      <c r="L1645" s="754"/>
      <c r="M1645" s="754"/>
      <c r="N1645" s="754"/>
      <c r="O1645" s="754"/>
      <c r="P1645" s="755"/>
    </row>
    <row r="1646" spans="2:16" ht="17" thickBot="1">
      <c r="B1646" s="525" t="s">
        <v>1444</v>
      </c>
      <c r="C1646" s="526">
        <v>2019</v>
      </c>
      <c r="D1646" s="527">
        <v>2020</v>
      </c>
      <c r="E1646" s="527">
        <v>2021</v>
      </c>
      <c r="P1646" s="187"/>
    </row>
    <row r="1647" spans="2:16" ht="17" thickBot="1">
      <c r="B1647" s="528" t="s">
        <v>1445</v>
      </c>
      <c r="C1647" s="529">
        <v>-12.18</v>
      </c>
      <c r="D1647" s="530" t="s">
        <v>791</v>
      </c>
      <c r="E1647" s="530" t="s">
        <v>791</v>
      </c>
      <c r="P1647" s="187"/>
    </row>
    <row r="1648" spans="2:16" ht="17" thickBot="1">
      <c r="B1648" s="528" t="s">
        <v>1446</v>
      </c>
      <c r="C1648" s="529">
        <v>-3.57</v>
      </c>
      <c r="D1648" s="530" t="s">
        <v>791</v>
      </c>
      <c r="E1648" s="530" t="s">
        <v>791</v>
      </c>
      <c r="P1648" s="187"/>
    </row>
    <row r="1649" spans="2:16" ht="17" thickBot="1">
      <c r="B1649" s="387" t="s">
        <v>69</v>
      </c>
      <c r="C1649" s="531">
        <v>-15.75</v>
      </c>
      <c r="D1649" s="532" t="s">
        <v>791</v>
      </c>
      <c r="E1649" s="532" t="s">
        <v>791</v>
      </c>
      <c r="P1649" s="187"/>
    </row>
    <row r="1650" spans="2:16" ht="15">
      <c r="B1650" s="533" t="s">
        <v>1447</v>
      </c>
      <c r="C1650" s="311"/>
      <c r="D1650" s="534"/>
      <c r="E1650" s="534"/>
      <c r="P1650" s="187"/>
    </row>
    <row r="1651" spans="2:16" ht="63" customHeight="1">
      <c r="B1651" s="843" t="s">
        <v>1448</v>
      </c>
      <c r="C1651" s="844"/>
      <c r="D1651" s="844"/>
      <c r="E1651" s="844"/>
      <c r="F1651" s="844"/>
      <c r="G1651" s="844"/>
      <c r="H1651" s="844"/>
      <c r="I1651" s="844"/>
      <c r="J1651" s="844"/>
      <c r="K1651" s="844"/>
      <c r="L1651" s="844"/>
      <c r="M1651" s="844"/>
      <c r="N1651" s="844"/>
      <c r="O1651" s="844"/>
      <c r="P1651" s="845"/>
    </row>
    <row r="1652" spans="2:16" ht="31.5" customHeight="1">
      <c r="B1652" s="843" t="s">
        <v>1449</v>
      </c>
      <c r="C1652" s="844"/>
      <c r="D1652" s="844"/>
      <c r="E1652" s="844"/>
      <c r="F1652" s="844"/>
      <c r="G1652" s="844"/>
      <c r="H1652" s="844"/>
      <c r="I1652" s="844"/>
      <c r="J1652" s="844"/>
      <c r="K1652" s="844"/>
      <c r="L1652" s="844"/>
      <c r="M1652" s="844"/>
      <c r="N1652" s="844"/>
      <c r="O1652" s="844"/>
      <c r="P1652" s="845"/>
    </row>
    <row r="1653" spans="2:16" ht="47.25" customHeight="1">
      <c r="B1653" s="753" t="s">
        <v>1450</v>
      </c>
      <c r="C1653" s="754"/>
      <c r="D1653" s="754"/>
      <c r="E1653" s="754"/>
      <c r="F1653" s="754"/>
      <c r="G1653" s="754"/>
      <c r="H1653" s="754"/>
      <c r="I1653" s="754"/>
      <c r="J1653" s="754"/>
      <c r="K1653" s="754"/>
      <c r="L1653" s="754"/>
      <c r="M1653" s="754"/>
      <c r="N1653" s="754"/>
      <c r="O1653" s="754"/>
      <c r="P1653" s="755"/>
    </row>
    <row r="1654" spans="2:16" ht="94.5" customHeight="1">
      <c r="B1654" s="843" t="s">
        <v>1451</v>
      </c>
      <c r="C1654" s="844"/>
      <c r="D1654" s="844"/>
      <c r="E1654" s="844"/>
      <c r="F1654" s="844"/>
      <c r="G1654" s="844"/>
      <c r="H1654" s="844"/>
      <c r="I1654" s="844"/>
      <c r="J1654" s="844"/>
      <c r="K1654" s="844"/>
      <c r="L1654" s="844"/>
      <c r="M1654" s="844"/>
      <c r="N1654" s="844"/>
      <c r="O1654" s="844"/>
      <c r="P1654" s="845"/>
    </row>
    <row r="1655" spans="2:16" ht="47.25" customHeight="1">
      <c r="B1655" s="753" t="s">
        <v>1452</v>
      </c>
      <c r="C1655" s="754"/>
      <c r="D1655" s="754"/>
      <c r="E1655" s="754"/>
      <c r="F1655" s="754"/>
      <c r="G1655" s="754"/>
      <c r="H1655" s="754"/>
      <c r="I1655" s="754"/>
      <c r="J1655" s="754"/>
      <c r="K1655" s="754"/>
      <c r="L1655" s="754"/>
      <c r="M1655" s="754"/>
      <c r="N1655" s="754"/>
      <c r="O1655" s="754"/>
      <c r="P1655" s="755"/>
    </row>
    <row r="1656" spans="2:16" ht="31.5" customHeight="1">
      <c r="B1656" s="753" t="s">
        <v>1453</v>
      </c>
      <c r="C1656" s="754"/>
      <c r="D1656" s="754"/>
      <c r="E1656" s="754"/>
      <c r="F1656" s="754"/>
      <c r="G1656" s="754"/>
      <c r="H1656" s="754"/>
      <c r="I1656" s="754"/>
      <c r="J1656" s="754"/>
      <c r="K1656" s="754"/>
      <c r="L1656" s="754"/>
      <c r="M1656" s="754"/>
      <c r="N1656" s="754"/>
      <c r="O1656" s="754"/>
      <c r="P1656" s="755"/>
    </row>
    <row r="1657" spans="2:16" ht="31.5" customHeight="1">
      <c r="B1657" s="753" t="s">
        <v>1454</v>
      </c>
      <c r="C1657" s="754"/>
      <c r="D1657" s="754"/>
      <c r="E1657" s="754"/>
      <c r="F1657" s="754"/>
      <c r="G1657" s="754"/>
      <c r="H1657" s="754"/>
      <c r="I1657" s="754"/>
      <c r="J1657" s="754"/>
      <c r="K1657" s="754"/>
      <c r="L1657" s="754"/>
      <c r="M1657" s="754"/>
      <c r="N1657" s="754"/>
      <c r="O1657" s="754"/>
      <c r="P1657" s="755"/>
    </row>
    <row r="1658" spans="2:16" ht="31.5" customHeight="1">
      <c r="B1658" s="753" t="s">
        <v>1455</v>
      </c>
      <c r="C1658" s="754"/>
      <c r="D1658" s="754"/>
      <c r="E1658" s="754"/>
      <c r="F1658" s="754"/>
      <c r="G1658" s="754"/>
      <c r="H1658" s="754"/>
      <c r="I1658" s="754"/>
      <c r="J1658" s="754"/>
      <c r="K1658" s="754"/>
      <c r="L1658" s="754"/>
      <c r="M1658" s="754"/>
      <c r="N1658" s="754"/>
      <c r="O1658" s="754"/>
      <c r="P1658" s="755"/>
    </row>
    <row r="1659" spans="2:16" ht="16">
      <c r="B1659" s="753"/>
      <c r="C1659" s="754"/>
      <c r="D1659" s="754"/>
      <c r="E1659" s="754"/>
      <c r="F1659" s="754"/>
      <c r="G1659" s="754"/>
      <c r="H1659" s="754"/>
      <c r="I1659" s="754"/>
      <c r="J1659" s="754"/>
      <c r="K1659" s="754"/>
      <c r="L1659" s="754"/>
      <c r="M1659" s="754"/>
      <c r="N1659" s="754"/>
      <c r="O1659" s="754"/>
      <c r="P1659" s="755"/>
    </row>
    <row r="1660" spans="2:16">
      <c r="B1660" s="814"/>
      <c r="C1660" s="815"/>
      <c r="D1660" s="815"/>
      <c r="E1660" s="815"/>
      <c r="F1660" s="815"/>
      <c r="G1660" s="815"/>
      <c r="H1660" s="815"/>
      <c r="I1660" s="815"/>
      <c r="J1660" s="815"/>
      <c r="K1660" s="815"/>
      <c r="L1660" s="815"/>
      <c r="M1660" s="815"/>
      <c r="N1660" s="815"/>
      <c r="O1660" s="815"/>
      <c r="P1660" s="816"/>
    </row>
    <row r="1661" spans="2:16" ht="16">
      <c r="B1661" s="753"/>
      <c r="C1661" s="754"/>
      <c r="D1661" s="754"/>
      <c r="E1661" s="754"/>
      <c r="F1661" s="754"/>
      <c r="G1661" s="754"/>
      <c r="H1661" s="754"/>
      <c r="I1661" s="754"/>
      <c r="J1661" s="754"/>
      <c r="K1661" s="754"/>
      <c r="L1661" s="754"/>
      <c r="M1661" s="754"/>
      <c r="N1661" s="754"/>
      <c r="O1661" s="754"/>
      <c r="P1661" s="755"/>
    </row>
    <row r="1662" spans="2:16" ht="31.5" customHeight="1">
      <c r="B1662" s="843" t="s">
        <v>1456</v>
      </c>
      <c r="C1662" s="844"/>
      <c r="D1662" s="844"/>
      <c r="E1662" s="844"/>
      <c r="F1662" s="844"/>
      <c r="G1662" s="844"/>
      <c r="H1662" s="844"/>
      <c r="I1662" s="844"/>
      <c r="J1662" s="844"/>
      <c r="K1662" s="844"/>
      <c r="L1662" s="844"/>
      <c r="M1662" s="844"/>
      <c r="N1662" s="844"/>
      <c r="O1662" s="844"/>
      <c r="P1662" s="845"/>
    </row>
    <row r="1663" spans="2:16" ht="31.5" customHeight="1">
      <c r="B1663" s="596"/>
      <c r="C1663" s="597"/>
      <c r="D1663" s="597"/>
      <c r="E1663" s="597"/>
      <c r="F1663" s="597"/>
      <c r="G1663" s="597"/>
      <c r="H1663" s="597"/>
      <c r="I1663" s="597"/>
      <c r="J1663" s="597"/>
      <c r="K1663" s="597"/>
      <c r="L1663" s="597"/>
      <c r="M1663" s="597"/>
      <c r="N1663" s="597"/>
      <c r="O1663" s="597"/>
      <c r="P1663" s="598"/>
    </row>
    <row r="1664" spans="2:16" ht="78.75" customHeight="1">
      <c r="B1664" s="843" t="s">
        <v>1457</v>
      </c>
      <c r="C1664" s="844"/>
      <c r="D1664" s="844"/>
      <c r="E1664" s="844"/>
      <c r="F1664" s="844"/>
      <c r="G1664" s="844"/>
      <c r="H1664" s="844"/>
      <c r="I1664" s="844"/>
      <c r="J1664" s="844"/>
      <c r="K1664" s="844"/>
      <c r="L1664" s="844"/>
      <c r="M1664" s="844"/>
      <c r="N1664" s="844"/>
      <c r="O1664" s="844"/>
      <c r="P1664" s="845"/>
    </row>
    <row r="1665" spans="2:16" ht="31.5" customHeight="1">
      <c r="B1665" s="753" t="s">
        <v>1458</v>
      </c>
      <c r="C1665" s="754"/>
      <c r="D1665" s="754"/>
      <c r="E1665" s="754"/>
      <c r="F1665" s="754"/>
      <c r="G1665" s="754"/>
      <c r="H1665" s="754"/>
      <c r="I1665" s="754"/>
      <c r="J1665" s="754"/>
      <c r="K1665" s="754"/>
      <c r="L1665" s="754"/>
      <c r="M1665" s="754"/>
      <c r="N1665" s="754"/>
      <c r="O1665" s="754"/>
      <c r="P1665" s="755"/>
    </row>
    <row r="1666" spans="2:16" ht="15.75" customHeight="1">
      <c r="B1666" s="753" t="s">
        <v>1459</v>
      </c>
      <c r="C1666" s="754"/>
      <c r="D1666" s="754"/>
      <c r="E1666" s="754"/>
      <c r="F1666" s="754"/>
      <c r="G1666" s="754"/>
      <c r="H1666" s="754"/>
      <c r="I1666" s="754"/>
      <c r="J1666" s="754"/>
      <c r="K1666" s="754"/>
      <c r="L1666" s="754"/>
      <c r="M1666" s="754"/>
      <c r="N1666" s="754"/>
      <c r="O1666" s="754"/>
      <c r="P1666" s="755"/>
    </row>
    <row r="1667" spans="2:16" ht="47.25" customHeight="1">
      <c r="B1667" s="843" t="s">
        <v>1460</v>
      </c>
      <c r="C1667" s="844"/>
      <c r="D1667" s="844"/>
      <c r="E1667" s="844"/>
      <c r="F1667" s="844"/>
      <c r="G1667" s="844"/>
      <c r="H1667" s="844"/>
      <c r="I1667" s="844"/>
      <c r="J1667" s="844"/>
      <c r="K1667" s="844"/>
      <c r="L1667" s="844"/>
      <c r="M1667" s="844"/>
      <c r="N1667" s="844"/>
      <c r="O1667" s="844"/>
      <c r="P1667" s="845"/>
    </row>
    <row r="1668" spans="2:16" ht="16">
      <c r="B1668" s="753"/>
      <c r="C1668" s="754"/>
      <c r="D1668" s="754"/>
      <c r="E1668" s="754"/>
      <c r="F1668" s="754"/>
      <c r="G1668" s="754"/>
      <c r="H1668" s="754"/>
      <c r="I1668" s="754"/>
      <c r="J1668" s="754"/>
      <c r="K1668" s="754"/>
      <c r="L1668" s="754"/>
      <c r="M1668" s="754"/>
      <c r="N1668" s="754"/>
      <c r="O1668" s="754"/>
      <c r="P1668" s="755"/>
    </row>
    <row r="1669" spans="2:16" ht="16">
      <c r="B1669" s="753"/>
      <c r="C1669" s="754"/>
      <c r="D1669" s="754"/>
      <c r="E1669" s="754"/>
      <c r="F1669" s="754"/>
      <c r="G1669" s="754"/>
      <c r="H1669" s="754"/>
      <c r="I1669" s="754"/>
      <c r="J1669" s="754"/>
      <c r="K1669" s="754"/>
      <c r="L1669" s="754"/>
      <c r="M1669" s="754"/>
      <c r="N1669" s="754"/>
      <c r="O1669" s="754"/>
      <c r="P1669" s="755"/>
    </row>
    <row r="1670" spans="2:16" ht="16">
      <c r="B1670" s="753"/>
      <c r="C1670" s="754"/>
      <c r="D1670" s="754"/>
      <c r="E1670" s="754"/>
      <c r="F1670" s="754"/>
      <c r="G1670" s="754"/>
      <c r="H1670" s="754"/>
      <c r="I1670" s="754"/>
      <c r="J1670" s="754"/>
      <c r="K1670" s="754"/>
      <c r="L1670" s="754"/>
      <c r="M1670" s="754"/>
      <c r="N1670" s="754"/>
      <c r="O1670" s="754"/>
      <c r="P1670" s="755"/>
    </row>
    <row r="1671" spans="2:16" ht="16" thickBot="1">
      <c r="B1671" s="840"/>
      <c r="C1671" s="841"/>
      <c r="D1671" s="841"/>
      <c r="E1671" s="841"/>
      <c r="F1671" s="841"/>
      <c r="G1671" s="841"/>
      <c r="H1671" s="841"/>
      <c r="I1671" s="841"/>
      <c r="J1671" s="841"/>
      <c r="K1671" s="841"/>
      <c r="L1671" s="841"/>
      <c r="M1671" s="841"/>
      <c r="N1671" s="841"/>
      <c r="O1671" s="841"/>
      <c r="P1671" s="842"/>
    </row>
    <row r="1672" spans="2:16" ht="16">
      <c r="B1672" s="759"/>
      <c r="C1672" s="760"/>
      <c r="D1672" s="760"/>
      <c r="E1672" s="760"/>
      <c r="F1672" s="760"/>
      <c r="G1672" s="760"/>
      <c r="H1672" s="760"/>
      <c r="I1672" s="760"/>
      <c r="J1672" s="760"/>
      <c r="K1672" s="760"/>
      <c r="L1672" s="760"/>
      <c r="M1672" s="760"/>
      <c r="N1672" s="760"/>
      <c r="O1672" s="760"/>
      <c r="P1672" s="761"/>
    </row>
    <row r="1673" spans="2:16" ht="15.75" customHeight="1">
      <c r="B1673" s="741" t="s">
        <v>1461</v>
      </c>
      <c r="C1673" s="742"/>
      <c r="D1673" s="742"/>
      <c r="E1673" s="742"/>
      <c r="F1673" s="742"/>
      <c r="G1673" s="742"/>
      <c r="H1673" s="742"/>
      <c r="I1673" s="742"/>
      <c r="J1673" s="742"/>
      <c r="K1673" s="742"/>
      <c r="L1673" s="742"/>
      <c r="M1673" s="742"/>
      <c r="N1673" s="742"/>
      <c r="O1673" s="742"/>
      <c r="P1673" s="743"/>
    </row>
    <row r="1674" spans="2:16" ht="15.75" customHeight="1">
      <c r="B1674" s="741" t="s">
        <v>1462</v>
      </c>
      <c r="C1674" s="742"/>
      <c r="D1674" s="742"/>
      <c r="E1674" s="742"/>
      <c r="F1674" s="742"/>
      <c r="G1674" s="742"/>
      <c r="H1674" s="742"/>
      <c r="I1674" s="742"/>
      <c r="J1674" s="742"/>
      <c r="K1674" s="742"/>
      <c r="L1674" s="742"/>
      <c r="M1674" s="742"/>
      <c r="N1674" s="742"/>
      <c r="O1674" s="742"/>
      <c r="P1674" s="743"/>
    </row>
    <row r="1675" spans="2:16" ht="16" thickBot="1">
      <c r="B1675" s="834"/>
      <c r="C1675" s="835"/>
      <c r="D1675" s="835"/>
      <c r="E1675" s="835"/>
      <c r="F1675" s="835"/>
      <c r="G1675" s="835"/>
      <c r="H1675" s="835"/>
      <c r="I1675" s="835"/>
      <c r="J1675" s="835"/>
      <c r="K1675" s="835"/>
      <c r="L1675" s="835"/>
      <c r="M1675" s="835"/>
      <c r="N1675" s="835"/>
      <c r="O1675" s="835"/>
      <c r="P1675" s="836"/>
    </row>
    <row r="1676" spans="2:16" ht="15.75" customHeight="1">
      <c r="B1676" s="781" t="s">
        <v>340</v>
      </c>
      <c r="C1676" s="782"/>
      <c r="D1676" s="782"/>
      <c r="E1676" s="782"/>
      <c r="F1676" s="782"/>
      <c r="G1676" s="782"/>
      <c r="H1676" s="782"/>
      <c r="I1676" s="782"/>
      <c r="J1676" s="782"/>
      <c r="K1676" s="782"/>
      <c r="L1676" s="782"/>
      <c r="M1676" s="782"/>
      <c r="N1676" s="782"/>
      <c r="O1676" s="782"/>
      <c r="P1676" s="783"/>
    </row>
    <row r="1677" spans="2:16" ht="15.75" customHeight="1">
      <c r="B1677" s="784" t="s">
        <v>1463</v>
      </c>
      <c r="C1677" s="785"/>
      <c r="D1677" s="785"/>
      <c r="E1677" s="785"/>
      <c r="F1677" s="785"/>
      <c r="G1677" s="785"/>
      <c r="H1677" s="785"/>
      <c r="I1677" s="785"/>
      <c r="J1677" s="785"/>
      <c r="K1677" s="785"/>
      <c r="L1677" s="785"/>
      <c r="M1677" s="785"/>
      <c r="N1677" s="785"/>
      <c r="O1677" s="785"/>
      <c r="P1677" s="786"/>
    </row>
    <row r="1678" spans="2:16" ht="17" thickBot="1">
      <c r="B1678" s="837"/>
      <c r="C1678" s="838"/>
      <c r="D1678" s="838"/>
      <c r="E1678" s="838"/>
      <c r="F1678" s="838"/>
      <c r="G1678" s="838"/>
      <c r="H1678" s="838"/>
      <c r="I1678" s="838"/>
      <c r="J1678" s="838"/>
      <c r="K1678" s="838"/>
      <c r="L1678" s="838"/>
      <c r="M1678" s="838"/>
      <c r="N1678" s="838"/>
      <c r="O1678" s="838"/>
      <c r="P1678" s="839"/>
    </row>
    <row r="1679" spans="2:16" ht="15.75" customHeight="1">
      <c r="B1679" s="781" t="s">
        <v>1640</v>
      </c>
      <c r="C1679" s="782"/>
      <c r="D1679" s="782"/>
      <c r="E1679" s="782"/>
      <c r="F1679" s="782"/>
      <c r="G1679" s="782"/>
      <c r="H1679" s="782"/>
      <c r="I1679" s="782"/>
      <c r="J1679" s="782"/>
      <c r="K1679" s="782"/>
      <c r="L1679" s="782"/>
      <c r="M1679" s="782"/>
      <c r="N1679" s="782"/>
      <c r="O1679" s="782"/>
      <c r="P1679" s="783"/>
    </row>
    <row r="1680" spans="2:16" ht="15.75" customHeight="1">
      <c r="B1680" s="784" t="s">
        <v>1465</v>
      </c>
      <c r="C1680" s="785"/>
      <c r="D1680" s="785"/>
      <c r="E1680" s="785"/>
      <c r="F1680" s="785"/>
      <c r="G1680" s="785"/>
      <c r="H1680" s="785"/>
      <c r="I1680" s="785"/>
      <c r="J1680" s="785"/>
      <c r="K1680" s="785"/>
      <c r="L1680" s="785"/>
      <c r="M1680" s="785"/>
      <c r="N1680" s="785"/>
      <c r="O1680" s="785"/>
      <c r="P1680" s="786"/>
    </row>
    <row r="1681" spans="2:16" ht="31.5" customHeight="1">
      <c r="B1681" s="750" t="s">
        <v>1466</v>
      </c>
      <c r="C1681" s="751"/>
      <c r="D1681" s="751"/>
      <c r="E1681" s="751"/>
      <c r="F1681" s="751"/>
      <c r="G1681" s="751"/>
      <c r="H1681" s="751"/>
      <c r="I1681" s="751"/>
      <c r="J1681" s="751"/>
      <c r="K1681" s="751"/>
      <c r="L1681" s="751"/>
      <c r="M1681" s="751"/>
      <c r="N1681" s="751"/>
      <c r="O1681" s="751"/>
      <c r="P1681" s="752"/>
    </row>
    <row r="1682" spans="2:16">
      <c r="B1682" s="814"/>
      <c r="C1682" s="815"/>
      <c r="D1682" s="815"/>
      <c r="E1682" s="815"/>
      <c r="F1682" s="815"/>
      <c r="G1682" s="815"/>
      <c r="H1682" s="815"/>
      <c r="I1682" s="815"/>
      <c r="J1682" s="815"/>
      <c r="K1682" s="815"/>
      <c r="L1682" s="815"/>
      <c r="M1682" s="815"/>
      <c r="N1682" s="815"/>
      <c r="O1682" s="815"/>
      <c r="P1682" s="816"/>
    </row>
    <row r="1683" spans="2:16" ht="15.75" customHeight="1">
      <c r="B1683" s="750" t="s">
        <v>1467</v>
      </c>
      <c r="C1683" s="751"/>
      <c r="D1683" s="751"/>
      <c r="E1683" s="751"/>
      <c r="F1683" s="751"/>
      <c r="G1683" s="751"/>
      <c r="H1683" s="751"/>
      <c r="I1683" s="751"/>
      <c r="J1683" s="751"/>
      <c r="K1683" s="751"/>
      <c r="L1683" s="751"/>
      <c r="M1683" s="751"/>
      <c r="N1683" s="751"/>
      <c r="O1683" s="751"/>
      <c r="P1683" s="752"/>
    </row>
    <row r="1684" spans="2:16">
      <c r="B1684" s="814"/>
      <c r="C1684" s="815"/>
      <c r="D1684" s="815"/>
      <c r="E1684" s="815"/>
      <c r="F1684" s="815"/>
      <c r="G1684" s="815"/>
      <c r="H1684" s="815"/>
      <c r="I1684" s="815"/>
      <c r="J1684" s="815"/>
      <c r="K1684" s="815"/>
      <c r="L1684" s="815"/>
      <c r="M1684" s="815"/>
      <c r="N1684" s="815"/>
      <c r="O1684" s="815"/>
      <c r="P1684" s="816"/>
    </row>
    <row r="1685" spans="2:16" ht="16">
      <c r="B1685" s="750"/>
      <c r="C1685" s="751"/>
      <c r="D1685" s="751"/>
      <c r="E1685" s="751"/>
      <c r="F1685" s="751"/>
      <c r="G1685" s="751"/>
      <c r="H1685" s="751"/>
      <c r="I1685" s="751"/>
      <c r="J1685" s="751"/>
      <c r="K1685" s="751"/>
      <c r="L1685" s="751"/>
      <c r="M1685" s="751"/>
      <c r="N1685" s="751"/>
      <c r="O1685" s="751"/>
      <c r="P1685" s="752"/>
    </row>
    <row r="1686" spans="2:16">
      <c r="B1686" s="814"/>
      <c r="C1686" s="815"/>
      <c r="D1686" s="815"/>
      <c r="E1686" s="815"/>
      <c r="F1686" s="815"/>
      <c r="G1686" s="815"/>
      <c r="H1686" s="815"/>
      <c r="I1686" s="815"/>
      <c r="J1686" s="815"/>
      <c r="K1686" s="815"/>
      <c r="L1686" s="815"/>
      <c r="M1686" s="815"/>
      <c r="N1686" s="815"/>
      <c r="O1686" s="815"/>
      <c r="P1686" s="816"/>
    </row>
    <row r="1687" spans="2:16" ht="15.75" customHeight="1">
      <c r="B1687" s="831" t="s">
        <v>1468</v>
      </c>
      <c r="C1687" s="832"/>
      <c r="D1687" s="832"/>
      <c r="E1687" s="832"/>
      <c r="F1687" s="832"/>
      <c r="G1687" s="832"/>
      <c r="H1687" s="832"/>
      <c r="I1687" s="832"/>
      <c r="J1687" s="832"/>
      <c r="K1687" s="832"/>
      <c r="L1687" s="832"/>
      <c r="M1687" s="832"/>
      <c r="N1687" s="832"/>
      <c r="O1687" s="832"/>
      <c r="P1687" s="833"/>
    </row>
    <row r="1688" spans="2:16">
      <c r="B1688" s="814"/>
      <c r="C1688" s="815"/>
      <c r="D1688" s="815"/>
      <c r="E1688" s="815"/>
      <c r="F1688" s="815"/>
      <c r="G1688" s="815"/>
      <c r="H1688" s="815"/>
      <c r="I1688" s="815"/>
      <c r="J1688" s="815"/>
      <c r="K1688" s="815"/>
      <c r="L1688" s="815"/>
      <c r="M1688" s="815"/>
      <c r="N1688" s="815"/>
      <c r="O1688" s="815"/>
      <c r="P1688" s="816"/>
    </row>
    <row r="1689" spans="2:16" ht="15.75" customHeight="1">
      <c r="B1689" s="750" t="s">
        <v>1469</v>
      </c>
      <c r="C1689" s="751"/>
      <c r="D1689" s="751"/>
      <c r="E1689" s="751"/>
      <c r="F1689" s="751"/>
      <c r="G1689" s="751"/>
      <c r="H1689" s="751"/>
      <c r="I1689" s="751"/>
      <c r="J1689" s="751"/>
      <c r="K1689" s="751"/>
      <c r="L1689" s="751"/>
      <c r="M1689" s="751"/>
      <c r="N1689" s="751"/>
      <c r="O1689" s="751"/>
      <c r="P1689" s="752"/>
    </row>
    <row r="1690" spans="2:16">
      <c r="B1690" s="814"/>
      <c r="C1690" s="815"/>
      <c r="D1690" s="815"/>
      <c r="E1690" s="815"/>
      <c r="F1690" s="815"/>
      <c r="G1690" s="815"/>
      <c r="H1690" s="815"/>
      <c r="I1690" s="815"/>
      <c r="J1690" s="815"/>
      <c r="K1690" s="815"/>
      <c r="L1690" s="815"/>
      <c r="M1690" s="815"/>
      <c r="N1690" s="815"/>
      <c r="O1690" s="815"/>
      <c r="P1690" s="816"/>
    </row>
    <row r="1691" spans="2:16" ht="15.75" customHeight="1">
      <c r="B1691" s="750" t="s">
        <v>1470</v>
      </c>
      <c r="C1691" s="751"/>
      <c r="D1691" s="751"/>
      <c r="E1691" s="751"/>
      <c r="F1691" s="751"/>
      <c r="G1691" s="751"/>
      <c r="H1691" s="751"/>
      <c r="I1691" s="751"/>
      <c r="J1691" s="751"/>
      <c r="K1691" s="751"/>
      <c r="L1691" s="751"/>
      <c r="M1691" s="751"/>
      <c r="N1691" s="751"/>
      <c r="O1691" s="751"/>
      <c r="P1691" s="752"/>
    </row>
    <row r="1692" spans="2:16">
      <c r="B1692" s="814"/>
      <c r="C1692" s="815"/>
      <c r="D1692" s="815"/>
      <c r="E1692" s="815"/>
      <c r="F1692" s="815"/>
      <c r="G1692" s="815"/>
      <c r="H1692" s="815"/>
      <c r="I1692" s="815"/>
      <c r="J1692" s="815"/>
      <c r="K1692" s="815"/>
      <c r="L1692" s="815"/>
      <c r="M1692" s="815"/>
      <c r="N1692" s="815"/>
      <c r="O1692" s="815"/>
      <c r="P1692" s="816"/>
    </row>
    <row r="1693" spans="2:16" ht="15.75" customHeight="1">
      <c r="B1693" s="750" t="s">
        <v>1471</v>
      </c>
      <c r="C1693" s="751"/>
      <c r="D1693" s="751"/>
      <c r="E1693" s="751"/>
      <c r="F1693" s="751"/>
      <c r="G1693" s="751"/>
      <c r="H1693" s="751"/>
      <c r="I1693" s="751"/>
      <c r="J1693" s="751"/>
      <c r="K1693" s="751"/>
      <c r="L1693" s="751"/>
      <c r="M1693" s="751"/>
      <c r="N1693" s="751"/>
      <c r="O1693" s="751"/>
      <c r="P1693" s="752"/>
    </row>
    <row r="1694" spans="2:16">
      <c r="B1694" s="814"/>
      <c r="C1694" s="815"/>
      <c r="D1694" s="815"/>
      <c r="E1694" s="815"/>
      <c r="F1694" s="815"/>
      <c r="G1694" s="815"/>
      <c r="H1694" s="815"/>
      <c r="I1694" s="815"/>
      <c r="J1694" s="815"/>
      <c r="K1694" s="815"/>
      <c r="L1694" s="815"/>
      <c r="M1694" s="815"/>
      <c r="N1694" s="815"/>
      <c r="O1694" s="815"/>
      <c r="P1694" s="816"/>
    </row>
    <row r="1695" spans="2:16" ht="16">
      <c r="B1695" s="750"/>
      <c r="C1695" s="751"/>
      <c r="D1695" s="751"/>
      <c r="E1695" s="751"/>
      <c r="F1695" s="751"/>
      <c r="G1695" s="751"/>
      <c r="H1695" s="751"/>
      <c r="I1695" s="751"/>
      <c r="J1695" s="751"/>
      <c r="K1695" s="751"/>
      <c r="L1695" s="751"/>
      <c r="M1695" s="751"/>
      <c r="N1695" s="751"/>
      <c r="O1695" s="751"/>
      <c r="P1695" s="752"/>
    </row>
    <row r="1696" spans="2:16">
      <c r="B1696" s="814"/>
      <c r="C1696" s="815"/>
      <c r="D1696" s="815"/>
      <c r="E1696" s="815"/>
      <c r="F1696" s="815"/>
      <c r="G1696" s="815"/>
      <c r="H1696" s="815"/>
      <c r="I1696" s="815"/>
      <c r="J1696" s="815"/>
      <c r="K1696" s="815"/>
      <c r="L1696" s="815"/>
      <c r="M1696" s="815"/>
      <c r="N1696" s="815"/>
      <c r="O1696" s="815"/>
      <c r="P1696" s="816"/>
    </row>
    <row r="1697" spans="2:16" ht="15.75" customHeight="1">
      <c r="B1697" s="831" t="s">
        <v>1472</v>
      </c>
      <c r="C1697" s="832"/>
      <c r="D1697" s="832"/>
      <c r="E1697" s="832"/>
      <c r="F1697" s="832"/>
      <c r="G1697" s="832"/>
      <c r="H1697" s="832"/>
      <c r="I1697" s="832"/>
      <c r="J1697" s="832"/>
      <c r="K1697" s="832"/>
      <c r="L1697" s="832"/>
      <c r="M1697" s="832"/>
      <c r="N1697" s="832"/>
      <c r="O1697" s="832"/>
      <c r="P1697" s="833"/>
    </row>
    <row r="1698" spans="2:16">
      <c r="B1698" s="814"/>
      <c r="C1698" s="815"/>
      <c r="D1698" s="815"/>
      <c r="E1698" s="815"/>
      <c r="F1698" s="815"/>
      <c r="G1698" s="815"/>
      <c r="H1698" s="815"/>
      <c r="I1698" s="815"/>
      <c r="J1698" s="815"/>
      <c r="K1698" s="815"/>
      <c r="L1698" s="815"/>
      <c r="M1698" s="815"/>
      <c r="N1698" s="815"/>
      <c r="O1698" s="815"/>
      <c r="P1698" s="816"/>
    </row>
    <row r="1699" spans="2:16" ht="15.75" customHeight="1">
      <c r="B1699" s="750" t="s">
        <v>1473</v>
      </c>
      <c r="C1699" s="751"/>
      <c r="D1699" s="751"/>
      <c r="E1699" s="751"/>
      <c r="F1699" s="751"/>
      <c r="G1699" s="751"/>
      <c r="H1699" s="751"/>
      <c r="I1699" s="751"/>
      <c r="J1699" s="751"/>
      <c r="K1699" s="751"/>
      <c r="L1699" s="751"/>
      <c r="M1699" s="751"/>
      <c r="N1699" s="751"/>
      <c r="O1699" s="751"/>
      <c r="P1699" s="752"/>
    </row>
    <row r="1700" spans="2:16">
      <c r="B1700" s="814"/>
      <c r="C1700" s="815"/>
      <c r="D1700" s="815"/>
      <c r="E1700" s="815"/>
      <c r="F1700" s="815"/>
      <c r="G1700" s="815"/>
      <c r="H1700" s="815"/>
      <c r="I1700" s="815"/>
      <c r="J1700" s="815"/>
      <c r="K1700" s="815"/>
      <c r="L1700" s="815"/>
      <c r="M1700" s="815"/>
      <c r="N1700" s="815"/>
      <c r="O1700" s="815"/>
      <c r="P1700" s="816"/>
    </row>
    <row r="1701" spans="2:16" ht="15.75" customHeight="1">
      <c r="B1701" s="750" t="s">
        <v>1474</v>
      </c>
      <c r="C1701" s="751"/>
      <c r="D1701" s="751"/>
      <c r="E1701" s="751"/>
      <c r="F1701" s="751"/>
      <c r="G1701" s="751"/>
      <c r="H1701" s="751"/>
      <c r="I1701" s="751"/>
      <c r="J1701" s="751"/>
      <c r="K1701" s="751"/>
      <c r="L1701" s="751"/>
      <c r="M1701" s="751"/>
      <c r="N1701" s="751"/>
      <c r="O1701" s="751"/>
      <c r="P1701" s="752"/>
    </row>
    <row r="1702" spans="2:16">
      <c r="B1702" s="814"/>
      <c r="C1702" s="815"/>
      <c r="D1702" s="815"/>
      <c r="E1702" s="815"/>
      <c r="F1702" s="815"/>
      <c r="G1702" s="815"/>
      <c r="H1702" s="815"/>
      <c r="I1702" s="815"/>
      <c r="J1702" s="815"/>
      <c r="K1702" s="815"/>
      <c r="L1702" s="815"/>
      <c r="M1702" s="815"/>
      <c r="N1702" s="815"/>
      <c r="O1702" s="815"/>
      <c r="P1702" s="816"/>
    </row>
    <row r="1703" spans="2:16" ht="63" customHeight="1">
      <c r="B1703" s="750" t="s">
        <v>1475</v>
      </c>
      <c r="C1703" s="751"/>
      <c r="D1703" s="751"/>
      <c r="E1703" s="751"/>
      <c r="F1703" s="751"/>
      <c r="G1703" s="751"/>
      <c r="H1703" s="751"/>
      <c r="I1703" s="751"/>
      <c r="J1703" s="751"/>
      <c r="K1703" s="751"/>
      <c r="L1703" s="751"/>
      <c r="M1703" s="751"/>
      <c r="N1703" s="751"/>
      <c r="O1703" s="751"/>
      <c r="P1703" s="752"/>
    </row>
    <row r="1704" spans="2:16">
      <c r="B1704" s="814"/>
      <c r="C1704" s="815"/>
      <c r="D1704" s="815"/>
      <c r="E1704" s="815"/>
      <c r="F1704" s="815"/>
      <c r="G1704" s="815"/>
      <c r="H1704" s="815"/>
      <c r="I1704" s="815"/>
      <c r="J1704" s="815"/>
      <c r="K1704" s="815"/>
      <c r="L1704" s="815"/>
      <c r="M1704" s="815"/>
      <c r="N1704" s="815"/>
      <c r="O1704" s="815"/>
      <c r="P1704" s="816"/>
    </row>
    <row r="1705" spans="2:16" ht="31.5" customHeight="1">
      <c r="B1705" s="750" t="s">
        <v>1476</v>
      </c>
      <c r="C1705" s="751"/>
      <c r="D1705" s="751"/>
      <c r="E1705" s="751"/>
      <c r="F1705" s="751"/>
      <c r="G1705" s="751"/>
      <c r="H1705" s="751"/>
      <c r="I1705" s="751"/>
      <c r="J1705" s="751"/>
      <c r="K1705" s="751"/>
      <c r="L1705" s="751"/>
      <c r="M1705" s="751"/>
      <c r="N1705" s="751"/>
      <c r="O1705" s="751"/>
      <c r="P1705" s="752"/>
    </row>
    <row r="1706" spans="2:16">
      <c r="B1706" s="814"/>
      <c r="C1706" s="815"/>
      <c r="D1706" s="815"/>
      <c r="E1706" s="815"/>
      <c r="F1706" s="815"/>
      <c r="G1706" s="815"/>
      <c r="H1706" s="815"/>
      <c r="I1706" s="815"/>
      <c r="J1706" s="815"/>
      <c r="K1706" s="815"/>
      <c r="L1706" s="815"/>
      <c r="M1706" s="815"/>
      <c r="N1706" s="815"/>
      <c r="O1706" s="815"/>
      <c r="P1706" s="816"/>
    </row>
    <row r="1707" spans="2:16" ht="31.5" customHeight="1">
      <c r="B1707" s="750" t="s">
        <v>1477</v>
      </c>
      <c r="C1707" s="751"/>
      <c r="D1707" s="751"/>
      <c r="E1707" s="751"/>
      <c r="F1707" s="751"/>
      <c r="G1707" s="751"/>
      <c r="H1707" s="751"/>
      <c r="I1707" s="751"/>
      <c r="J1707" s="751"/>
      <c r="K1707" s="751"/>
      <c r="L1707" s="751"/>
      <c r="M1707" s="751"/>
      <c r="N1707" s="751"/>
      <c r="O1707" s="751"/>
      <c r="P1707" s="752"/>
    </row>
    <row r="1708" spans="2:16">
      <c r="B1708" s="814"/>
      <c r="C1708" s="815"/>
      <c r="D1708" s="815"/>
      <c r="E1708" s="815"/>
      <c r="F1708" s="815"/>
      <c r="G1708" s="815"/>
      <c r="H1708" s="815"/>
      <c r="I1708" s="815"/>
      <c r="J1708" s="815"/>
      <c r="K1708" s="815"/>
      <c r="L1708" s="815"/>
      <c r="M1708" s="815"/>
      <c r="N1708" s="815"/>
      <c r="O1708" s="815"/>
      <c r="P1708" s="816"/>
    </row>
    <row r="1709" spans="2:16" ht="31.5" customHeight="1">
      <c r="B1709" s="750" t="s">
        <v>1478</v>
      </c>
      <c r="C1709" s="751"/>
      <c r="D1709" s="751"/>
      <c r="E1709" s="751"/>
      <c r="F1709" s="751"/>
      <c r="G1709" s="751"/>
      <c r="H1709" s="751"/>
      <c r="I1709" s="751"/>
      <c r="J1709" s="751"/>
      <c r="K1709" s="751"/>
      <c r="L1709" s="751"/>
      <c r="M1709" s="751"/>
      <c r="N1709" s="751"/>
      <c r="O1709" s="751"/>
      <c r="P1709" s="752"/>
    </row>
    <row r="1710" spans="2:16">
      <c r="B1710" s="814"/>
      <c r="C1710" s="815"/>
      <c r="D1710" s="815"/>
      <c r="E1710" s="815"/>
      <c r="F1710" s="815"/>
      <c r="G1710" s="815"/>
      <c r="H1710" s="815"/>
      <c r="I1710" s="815"/>
      <c r="J1710" s="815"/>
      <c r="K1710" s="815"/>
      <c r="L1710" s="815"/>
      <c r="M1710" s="815"/>
      <c r="N1710" s="815"/>
      <c r="O1710" s="815"/>
      <c r="P1710" s="816"/>
    </row>
    <row r="1711" spans="2:16" ht="31.5" customHeight="1">
      <c r="B1711" s="750" t="s">
        <v>1479</v>
      </c>
      <c r="C1711" s="751"/>
      <c r="D1711" s="751"/>
      <c r="E1711" s="751"/>
      <c r="F1711" s="751"/>
      <c r="G1711" s="751"/>
      <c r="H1711" s="751"/>
      <c r="I1711" s="751"/>
      <c r="J1711" s="751"/>
      <c r="K1711" s="751"/>
      <c r="L1711" s="751"/>
      <c r="M1711" s="751"/>
      <c r="N1711" s="751"/>
      <c r="O1711" s="751"/>
      <c r="P1711" s="752"/>
    </row>
    <row r="1712" spans="2:16">
      <c r="B1712" s="814"/>
      <c r="C1712" s="815"/>
      <c r="D1712" s="815"/>
      <c r="E1712" s="815"/>
      <c r="F1712" s="815"/>
      <c r="G1712" s="815"/>
      <c r="H1712" s="815"/>
      <c r="I1712" s="815"/>
      <c r="J1712" s="815"/>
      <c r="K1712" s="815"/>
      <c r="L1712" s="815"/>
      <c r="M1712" s="815"/>
      <c r="N1712" s="815"/>
      <c r="O1712" s="815"/>
      <c r="P1712" s="816"/>
    </row>
    <row r="1713" spans="2:16" ht="31.5" customHeight="1">
      <c r="B1713" s="750" t="s">
        <v>1480</v>
      </c>
      <c r="C1713" s="751"/>
      <c r="D1713" s="751"/>
      <c r="E1713" s="751"/>
      <c r="F1713" s="751"/>
      <c r="G1713" s="751"/>
      <c r="H1713" s="751"/>
      <c r="I1713" s="751"/>
      <c r="J1713" s="751"/>
      <c r="K1713" s="751"/>
      <c r="L1713" s="751"/>
      <c r="M1713" s="751"/>
      <c r="N1713" s="751"/>
      <c r="O1713" s="751"/>
      <c r="P1713" s="752"/>
    </row>
    <row r="1714" spans="2:16">
      <c r="B1714" s="814"/>
      <c r="C1714" s="815"/>
      <c r="D1714" s="815"/>
      <c r="E1714" s="815"/>
      <c r="F1714" s="815"/>
      <c r="G1714" s="815"/>
      <c r="H1714" s="815"/>
      <c r="I1714" s="815"/>
      <c r="J1714" s="815"/>
      <c r="K1714" s="815"/>
      <c r="L1714" s="815"/>
      <c r="M1714" s="815"/>
      <c r="N1714" s="815"/>
      <c r="O1714" s="815"/>
      <c r="P1714" s="816"/>
    </row>
    <row r="1715" spans="2:16" ht="16">
      <c r="B1715" s="750"/>
      <c r="C1715" s="751"/>
      <c r="D1715" s="751"/>
      <c r="E1715" s="751"/>
      <c r="F1715" s="751"/>
      <c r="G1715" s="751"/>
      <c r="H1715" s="751"/>
      <c r="I1715" s="751"/>
      <c r="J1715" s="751"/>
      <c r="K1715" s="751"/>
      <c r="L1715" s="751"/>
      <c r="M1715" s="751"/>
      <c r="N1715" s="751"/>
      <c r="O1715" s="751"/>
      <c r="P1715" s="752"/>
    </row>
    <row r="1716" spans="2:16" ht="15.75" customHeight="1">
      <c r="B1716" s="831" t="s">
        <v>1481</v>
      </c>
      <c r="C1716" s="832"/>
      <c r="D1716" s="832"/>
      <c r="E1716" s="832"/>
      <c r="F1716" s="832"/>
      <c r="G1716" s="832"/>
      <c r="H1716" s="832"/>
      <c r="I1716" s="832"/>
      <c r="J1716" s="832"/>
      <c r="K1716" s="832"/>
      <c r="L1716" s="832"/>
      <c r="M1716" s="832"/>
      <c r="N1716" s="832"/>
      <c r="O1716" s="832"/>
      <c r="P1716" s="833"/>
    </row>
    <row r="1717" spans="2:16" ht="15.75" customHeight="1">
      <c r="B1717" s="750" t="s">
        <v>1482</v>
      </c>
      <c r="C1717" s="751"/>
      <c r="D1717" s="751"/>
      <c r="E1717" s="751"/>
      <c r="F1717" s="751"/>
      <c r="G1717" s="751"/>
      <c r="H1717" s="751"/>
      <c r="I1717" s="751"/>
      <c r="J1717" s="751"/>
      <c r="K1717" s="751"/>
      <c r="L1717" s="751"/>
      <c r="M1717" s="751"/>
      <c r="N1717" s="751"/>
      <c r="O1717" s="751"/>
      <c r="P1717" s="752"/>
    </row>
    <row r="1718" spans="2:16" ht="15.75" customHeight="1">
      <c r="B1718" s="750" t="s">
        <v>1483</v>
      </c>
      <c r="C1718" s="751"/>
      <c r="D1718" s="751"/>
      <c r="E1718" s="751"/>
      <c r="F1718" s="751"/>
      <c r="G1718" s="751"/>
      <c r="H1718" s="751"/>
      <c r="I1718" s="751"/>
      <c r="J1718" s="751"/>
      <c r="K1718" s="751"/>
      <c r="L1718" s="751"/>
      <c r="M1718" s="751"/>
      <c r="N1718" s="751"/>
      <c r="O1718" s="751"/>
      <c r="P1718" s="752"/>
    </row>
    <row r="1719" spans="2:16" ht="17" thickBot="1">
      <c r="B1719" s="753" t="s">
        <v>1484</v>
      </c>
      <c r="C1719" s="754"/>
      <c r="D1719" s="754"/>
      <c r="E1719" s="754"/>
      <c r="F1719" s="754"/>
      <c r="G1719" s="754"/>
      <c r="H1719" s="754"/>
      <c r="I1719" s="754"/>
      <c r="J1719" s="754"/>
      <c r="K1719" s="754"/>
      <c r="L1719" s="754"/>
      <c r="M1719" s="754"/>
      <c r="N1719" s="754"/>
      <c r="O1719" s="754"/>
      <c r="P1719" s="755"/>
    </row>
    <row r="1720" spans="2:16" ht="16" thickBot="1">
      <c r="B1720" s="297" t="s">
        <v>702</v>
      </c>
      <c r="C1720" s="243" t="s">
        <v>1485</v>
      </c>
      <c r="P1720" s="187"/>
    </row>
    <row r="1721" spans="2:16" ht="15" thickBot="1">
      <c r="B1721" s="199">
        <v>2019</v>
      </c>
      <c r="C1721" s="200">
        <v>239.1</v>
      </c>
      <c r="P1721" s="187"/>
    </row>
    <row r="1722" spans="2:16" ht="16" thickBot="1">
      <c r="B1722" s="199" t="s">
        <v>1486</v>
      </c>
      <c r="C1722" s="200">
        <v>237.6</v>
      </c>
      <c r="D1722" s="246"/>
      <c r="E1722" s="246"/>
      <c r="F1722" s="246"/>
      <c r="G1722" s="246"/>
      <c r="H1722" s="246"/>
      <c r="I1722" s="246"/>
      <c r="J1722" s="246"/>
      <c r="K1722" s="246"/>
      <c r="L1722" s="246"/>
      <c r="M1722" s="246"/>
      <c r="N1722" s="246"/>
      <c r="O1722" s="246"/>
      <c r="P1722" s="247"/>
    </row>
    <row r="1723" spans="2:16" ht="16">
      <c r="B1723" s="828"/>
      <c r="C1723" s="829"/>
      <c r="D1723" s="829"/>
      <c r="E1723" s="829"/>
      <c r="F1723" s="829"/>
      <c r="G1723" s="829"/>
      <c r="H1723" s="829"/>
      <c r="I1723" s="829"/>
      <c r="J1723" s="829"/>
      <c r="K1723" s="829"/>
      <c r="L1723" s="829"/>
      <c r="M1723" s="829"/>
      <c r="N1723" s="829"/>
      <c r="O1723" s="829"/>
      <c r="P1723" s="830"/>
    </row>
    <row r="1724" spans="2:16" ht="15.75" customHeight="1">
      <c r="B1724" s="784" t="s">
        <v>1464</v>
      </c>
      <c r="C1724" s="785"/>
      <c r="D1724" s="785"/>
      <c r="E1724" s="785"/>
      <c r="F1724" s="785"/>
      <c r="G1724" s="785"/>
      <c r="H1724" s="785"/>
      <c r="I1724" s="785"/>
      <c r="J1724" s="785"/>
      <c r="K1724" s="785"/>
      <c r="L1724" s="785"/>
      <c r="M1724" s="785"/>
      <c r="N1724" s="785"/>
      <c r="O1724" s="785"/>
      <c r="P1724" s="786"/>
    </row>
    <row r="1725" spans="2:16" ht="15.75" customHeight="1">
      <c r="B1725" s="741" t="s">
        <v>1488</v>
      </c>
      <c r="C1725" s="742"/>
      <c r="D1725" s="742"/>
      <c r="E1725" s="742"/>
      <c r="F1725" s="742"/>
      <c r="G1725" s="742"/>
      <c r="H1725" s="742"/>
      <c r="I1725" s="742"/>
      <c r="J1725" s="742"/>
      <c r="K1725" s="742"/>
      <c r="L1725" s="742"/>
      <c r="M1725" s="742"/>
      <c r="N1725" s="742"/>
      <c r="O1725" s="742"/>
      <c r="P1725" s="743"/>
    </row>
    <row r="1726" spans="2:16" ht="31.5" customHeight="1">
      <c r="B1726" s="750" t="s">
        <v>1489</v>
      </c>
      <c r="C1726" s="751"/>
      <c r="D1726" s="751"/>
      <c r="E1726" s="751"/>
      <c r="F1726" s="751"/>
      <c r="G1726" s="751"/>
      <c r="H1726" s="751"/>
      <c r="I1726" s="751"/>
      <c r="J1726" s="751"/>
      <c r="K1726" s="751"/>
      <c r="L1726" s="751"/>
      <c r="M1726" s="751"/>
      <c r="N1726" s="751"/>
      <c r="O1726" s="751"/>
      <c r="P1726" s="752"/>
    </row>
    <row r="1727" spans="2:16" ht="94.5" customHeight="1">
      <c r="B1727" s="750" t="s">
        <v>1490</v>
      </c>
      <c r="C1727" s="751"/>
      <c r="D1727" s="751"/>
      <c r="E1727" s="751"/>
      <c r="F1727" s="751"/>
      <c r="G1727" s="751"/>
      <c r="H1727" s="751"/>
      <c r="I1727" s="751"/>
      <c r="J1727" s="751"/>
      <c r="K1727" s="751"/>
      <c r="L1727" s="751"/>
      <c r="M1727" s="751"/>
      <c r="N1727" s="751"/>
      <c r="O1727" s="751"/>
      <c r="P1727" s="752"/>
    </row>
    <row r="1728" spans="2:16" ht="47.25" customHeight="1">
      <c r="B1728" s="750" t="s">
        <v>1491</v>
      </c>
      <c r="C1728" s="751"/>
      <c r="D1728" s="751"/>
      <c r="E1728" s="751"/>
      <c r="F1728" s="751"/>
      <c r="G1728" s="751"/>
      <c r="H1728" s="751"/>
      <c r="I1728" s="751"/>
      <c r="J1728" s="751"/>
      <c r="K1728" s="751"/>
      <c r="L1728" s="751"/>
      <c r="M1728" s="751"/>
      <c r="N1728" s="751"/>
      <c r="O1728" s="751"/>
      <c r="P1728" s="752"/>
    </row>
    <row r="1729" spans="2:16" ht="47.25" customHeight="1">
      <c r="B1729" s="750" t="s">
        <v>1492</v>
      </c>
      <c r="C1729" s="751"/>
      <c r="D1729" s="751"/>
      <c r="E1729" s="751"/>
      <c r="F1729" s="751"/>
      <c r="G1729" s="751"/>
      <c r="H1729" s="751"/>
      <c r="I1729" s="751"/>
      <c r="J1729" s="751"/>
      <c r="K1729" s="751"/>
      <c r="L1729" s="751"/>
      <c r="M1729" s="751"/>
      <c r="N1729" s="751"/>
      <c r="O1729" s="751"/>
      <c r="P1729" s="752"/>
    </row>
    <row r="1730" spans="2:16" ht="17" thickBot="1">
      <c r="B1730" s="750" t="s">
        <v>1493</v>
      </c>
      <c r="C1730" s="751"/>
      <c r="D1730" s="751"/>
      <c r="E1730" s="751"/>
      <c r="F1730" s="751"/>
      <c r="G1730" s="751"/>
      <c r="H1730" s="751"/>
      <c r="I1730" s="751"/>
      <c r="J1730" s="751"/>
      <c r="K1730" s="751"/>
      <c r="L1730" s="751"/>
      <c r="M1730" s="751"/>
      <c r="N1730" s="751"/>
      <c r="O1730" s="751"/>
      <c r="P1730" s="752"/>
    </row>
    <row r="1731" spans="2:16" ht="18" thickBot="1">
      <c r="B1731" s="535">
        <v>2019</v>
      </c>
      <c r="C1731" s="536">
        <v>2020</v>
      </c>
      <c r="D1731" s="536">
        <v>2021</v>
      </c>
      <c r="E1731" s="536" t="s">
        <v>1494</v>
      </c>
      <c r="F1731" s="536" t="s">
        <v>1495</v>
      </c>
      <c r="P1731" s="187"/>
    </row>
    <row r="1732" spans="2:16" ht="17" thickBot="1">
      <c r="B1732" s="457">
        <v>341</v>
      </c>
      <c r="C1732" s="537">
        <v>185</v>
      </c>
      <c r="D1732" s="537">
        <v>185</v>
      </c>
      <c r="E1732" s="537">
        <v>-62</v>
      </c>
      <c r="F1732" s="537">
        <v>0</v>
      </c>
      <c r="P1732" s="187"/>
    </row>
    <row r="1733" spans="2:16" ht="15.75" customHeight="1">
      <c r="B1733" s="825" t="s">
        <v>1496</v>
      </c>
      <c r="C1733" s="826"/>
      <c r="D1733" s="826"/>
      <c r="E1733" s="826"/>
      <c r="F1733" s="826"/>
      <c r="G1733" s="826"/>
      <c r="H1733" s="826"/>
      <c r="I1733" s="826"/>
      <c r="J1733" s="826"/>
      <c r="K1733" s="826"/>
      <c r="L1733" s="826"/>
      <c r="M1733" s="826"/>
      <c r="N1733" s="826"/>
      <c r="O1733" s="826"/>
      <c r="P1733" s="827"/>
    </row>
    <row r="1734" spans="2:16">
      <c r="B1734" s="814"/>
      <c r="C1734" s="815"/>
      <c r="D1734" s="815"/>
      <c r="E1734" s="815"/>
      <c r="F1734" s="815"/>
      <c r="G1734" s="815"/>
      <c r="H1734" s="815"/>
      <c r="I1734" s="815"/>
      <c r="J1734" s="815"/>
      <c r="K1734" s="815"/>
      <c r="L1734" s="815"/>
      <c r="M1734" s="815"/>
      <c r="N1734" s="815"/>
      <c r="O1734" s="815"/>
      <c r="P1734" s="816"/>
    </row>
    <row r="1735" spans="2:16" ht="17" thickBot="1">
      <c r="B1735" s="762"/>
      <c r="C1735" s="763"/>
      <c r="D1735" s="763"/>
      <c r="E1735" s="763"/>
      <c r="F1735" s="763"/>
      <c r="G1735" s="763"/>
      <c r="H1735" s="763"/>
      <c r="I1735" s="763"/>
      <c r="J1735" s="763"/>
      <c r="K1735" s="763"/>
      <c r="L1735" s="763"/>
      <c r="M1735" s="763"/>
      <c r="N1735" s="763"/>
      <c r="O1735" s="763"/>
      <c r="P1735" s="764"/>
    </row>
    <row r="1736" spans="2:16" ht="15.75" customHeight="1">
      <c r="B1736" s="781" t="s">
        <v>1487</v>
      </c>
      <c r="C1736" s="782"/>
      <c r="D1736" s="782"/>
      <c r="E1736" s="782"/>
      <c r="F1736" s="782"/>
      <c r="G1736" s="782"/>
      <c r="H1736" s="782"/>
      <c r="I1736" s="782"/>
      <c r="J1736" s="782"/>
      <c r="K1736" s="782"/>
      <c r="L1736" s="782"/>
      <c r="M1736" s="782"/>
      <c r="N1736" s="782"/>
      <c r="O1736" s="782"/>
      <c r="P1736" s="783"/>
    </row>
    <row r="1737" spans="2:16" ht="15.75" customHeight="1">
      <c r="B1737" s="741" t="s">
        <v>1498</v>
      </c>
      <c r="C1737" s="742"/>
      <c r="D1737" s="742"/>
      <c r="E1737" s="742"/>
      <c r="F1737" s="742"/>
      <c r="G1737" s="742"/>
      <c r="H1737" s="742"/>
      <c r="I1737" s="742"/>
      <c r="J1737" s="742"/>
      <c r="K1737" s="742"/>
      <c r="L1737" s="742"/>
      <c r="M1737" s="742"/>
      <c r="N1737" s="742"/>
      <c r="O1737" s="742"/>
      <c r="P1737" s="743"/>
    </row>
    <row r="1738" spans="2:16" ht="31.5" customHeight="1">
      <c r="B1738" s="750" t="s">
        <v>1499</v>
      </c>
      <c r="C1738" s="751"/>
      <c r="D1738" s="751"/>
      <c r="E1738" s="751"/>
      <c r="F1738" s="751"/>
      <c r="G1738" s="751"/>
      <c r="H1738" s="751"/>
      <c r="I1738" s="751"/>
      <c r="J1738" s="751"/>
      <c r="K1738" s="751"/>
      <c r="L1738" s="751"/>
      <c r="M1738" s="751"/>
      <c r="N1738" s="751"/>
      <c r="O1738" s="751"/>
      <c r="P1738" s="752"/>
    </row>
    <row r="1739" spans="2:16" ht="15.75" customHeight="1">
      <c r="B1739" s="750" t="s">
        <v>1500</v>
      </c>
      <c r="C1739" s="751"/>
      <c r="D1739" s="751"/>
      <c r="E1739" s="751"/>
      <c r="F1739" s="751"/>
      <c r="G1739" s="751"/>
      <c r="H1739" s="751"/>
      <c r="I1739" s="751"/>
      <c r="J1739" s="751"/>
      <c r="K1739" s="751"/>
      <c r="L1739" s="751"/>
      <c r="M1739" s="751"/>
      <c r="N1739" s="751"/>
      <c r="O1739" s="751"/>
      <c r="P1739" s="752"/>
    </row>
    <row r="1740" spans="2:16" ht="17" thickBot="1">
      <c r="B1740" s="750"/>
      <c r="C1740" s="751"/>
      <c r="D1740" s="751"/>
      <c r="E1740" s="751"/>
      <c r="F1740" s="751"/>
      <c r="G1740" s="751"/>
      <c r="H1740" s="751"/>
      <c r="I1740" s="751"/>
      <c r="J1740" s="751"/>
      <c r="K1740" s="751"/>
      <c r="L1740" s="751"/>
      <c r="M1740" s="751"/>
      <c r="N1740" s="751"/>
      <c r="O1740" s="751"/>
      <c r="P1740" s="752"/>
    </row>
    <row r="1741" spans="2:16" ht="15" thickBot="1">
      <c r="B1741" s="538" t="s">
        <v>1501</v>
      </c>
      <c r="C1741" s="251">
        <v>2018</v>
      </c>
      <c r="D1741" s="251">
        <v>2019</v>
      </c>
      <c r="E1741" s="251" t="s">
        <v>931</v>
      </c>
      <c r="P1741" s="187"/>
    </row>
    <row r="1742" spans="2:16" ht="15" thickBot="1">
      <c r="B1742" s="539" t="s">
        <v>1502</v>
      </c>
      <c r="C1742" s="254">
        <v>-1911.6</v>
      </c>
      <c r="D1742" s="254">
        <v>-1891.3</v>
      </c>
      <c r="E1742" s="254">
        <v>-1871.6</v>
      </c>
      <c r="P1742" s="187"/>
    </row>
    <row r="1743" spans="2:16" ht="15" thickBot="1">
      <c r="B1743" s="539" t="s">
        <v>1503</v>
      </c>
      <c r="C1743" s="254">
        <v>3121.4</v>
      </c>
      <c r="D1743" s="254">
        <v>3116.2</v>
      </c>
      <c r="E1743" s="254">
        <v>3116.3</v>
      </c>
      <c r="P1743" s="187"/>
    </row>
    <row r="1744" spans="2:16" ht="15" thickBot="1">
      <c r="B1744" s="539" t="s">
        <v>532</v>
      </c>
      <c r="C1744" s="253">
        <v>2.2999999999999998</v>
      </c>
      <c r="D1744" s="253">
        <v>6.4</v>
      </c>
      <c r="E1744" s="253">
        <v>10.6</v>
      </c>
      <c r="P1744" s="187"/>
    </row>
    <row r="1745" spans="2:16" ht="15" thickBot="1">
      <c r="B1745" s="193" t="s">
        <v>69</v>
      </c>
      <c r="C1745" s="540">
        <v>1212.0999999999999</v>
      </c>
      <c r="D1745" s="540">
        <v>1231.3</v>
      </c>
      <c r="E1745" s="540">
        <v>1255.7</v>
      </c>
      <c r="P1745" s="187"/>
    </row>
    <row r="1746" spans="2:16" ht="15" customHeight="1">
      <c r="B1746" s="765" t="s">
        <v>355</v>
      </c>
      <c r="C1746" s="766"/>
      <c r="D1746" s="766"/>
      <c r="E1746" s="766"/>
      <c r="F1746" s="766"/>
      <c r="G1746" s="766"/>
      <c r="H1746" s="766"/>
      <c r="I1746" s="766"/>
      <c r="J1746" s="766"/>
      <c r="K1746" s="766"/>
      <c r="L1746" s="766"/>
      <c r="M1746" s="766"/>
      <c r="N1746" s="766"/>
      <c r="O1746" s="766"/>
      <c r="P1746" s="767"/>
    </row>
    <row r="1747" spans="2:16" ht="16">
      <c r="B1747" s="817"/>
      <c r="C1747" s="818"/>
      <c r="D1747" s="818"/>
      <c r="E1747" s="818"/>
      <c r="F1747" s="818"/>
      <c r="G1747" s="818"/>
      <c r="H1747" s="818"/>
      <c r="I1747" s="818"/>
      <c r="J1747" s="818"/>
      <c r="K1747" s="818"/>
      <c r="L1747" s="818"/>
      <c r="M1747" s="818"/>
      <c r="N1747" s="818"/>
      <c r="O1747" s="818"/>
      <c r="P1747" s="819"/>
    </row>
    <row r="1748" spans="2:16" ht="17" thickBot="1">
      <c r="B1748" s="817"/>
      <c r="C1748" s="818"/>
      <c r="D1748" s="818"/>
      <c r="E1748" s="818"/>
      <c r="F1748" s="818"/>
      <c r="G1748" s="818"/>
      <c r="H1748" s="818"/>
      <c r="I1748" s="818"/>
      <c r="J1748" s="818"/>
      <c r="K1748" s="818"/>
      <c r="L1748" s="818"/>
      <c r="M1748" s="818"/>
      <c r="N1748" s="818"/>
      <c r="O1748" s="818"/>
      <c r="P1748" s="819"/>
    </row>
    <row r="1749" spans="2:16" ht="15" thickBot="1">
      <c r="B1749" s="538" t="s">
        <v>1504</v>
      </c>
      <c r="C1749" s="363">
        <v>2019</v>
      </c>
      <c r="D1749" s="363">
        <v>2020</v>
      </c>
      <c r="E1749" s="363">
        <v>2021</v>
      </c>
      <c r="F1749" s="363">
        <v>2022</v>
      </c>
      <c r="G1749" s="363">
        <v>2023</v>
      </c>
      <c r="H1749" s="363" t="s">
        <v>1505</v>
      </c>
      <c r="P1749" s="187"/>
    </row>
    <row r="1750" spans="2:16" ht="15" thickBot="1">
      <c r="B1750" s="539" t="s">
        <v>1502</v>
      </c>
      <c r="C1750" s="254">
        <v>-3345.4</v>
      </c>
      <c r="D1750" s="254">
        <v>-1876</v>
      </c>
      <c r="E1750" s="254">
        <v>-1856.6</v>
      </c>
      <c r="F1750" s="254">
        <v>-1871.6</v>
      </c>
      <c r="G1750" s="254">
        <v>-1871.6</v>
      </c>
      <c r="H1750" s="254">
        <v>-1871.6</v>
      </c>
      <c r="P1750" s="187"/>
    </row>
    <row r="1751" spans="2:16" ht="15" thickBot="1">
      <c r="B1751" s="539" t="s">
        <v>75</v>
      </c>
      <c r="C1751" s="254">
        <v>5121.3999999999996</v>
      </c>
      <c r="D1751" s="254">
        <v>2917.5</v>
      </c>
      <c r="E1751" s="254">
        <v>2921.4</v>
      </c>
      <c r="F1751" s="254">
        <v>2921.4</v>
      </c>
      <c r="G1751" s="254">
        <v>2921.4</v>
      </c>
      <c r="H1751" s="254">
        <v>2921.4</v>
      </c>
      <c r="P1751" s="187"/>
    </row>
    <row r="1752" spans="2:16" ht="15" thickBot="1">
      <c r="B1752" s="539" t="s">
        <v>379</v>
      </c>
      <c r="C1752" s="253">
        <v>144.4</v>
      </c>
      <c r="D1752" s="253">
        <v>144.4</v>
      </c>
      <c r="E1752" s="253">
        <v>144.4</v>
      </c>
      <c r="F1752" s="253">
        <v>144.4</v>
      </c>
      <c r="G1752" s="253">
        <v>144.4</v>
      </c>
      <c r="H1752" s="253">
        <v>144.4</v>
      </c>
      <c r="P1752" s="187"/>
    </row>
    <row r="1753" spans="2:16" ht="15" thickBot="1">
      <c r="B1753" s="539" t="s">
        <v>380</v>
      </c>
      <c r="C1753" s="253">
        <v>65.7</v>
      </c>
      <c r="D1753" s="253">
        <v>50.5</v>
      </c>
      <c r="E1753" s="253">
        <v>50.5</v>
      </c>
      <c r="F1753" s="253">
        <v>50.5</v>
      </c>
      <c r="G1753" s="253">
        <v>50.5</v>
      </c>
      <c r="H1753" s="253">
        <v>50.5</v>
      </c>
      <c r="P1753" s="187"/>
    </row>
    <row r="1754" spans="2:16" ht="15" thickBot="1">
      <c r="B1754" s="539" t="s">
        <v>1506</v>
      </c>
      <c r="C1754" s="253">
        <v>0.5</v>
      </c>
      <c r="D1754" s="253">
        <v>1.7</v>
      </c>
      <c r="E1754" s="253">
        <v>3.9</v>
      </c>
      <c r="F1754" s="253">
        <v>6.2</v>
      </c>
      <c r="G1754" s="253">
        <v>8.4</v>
      </c>
      <c r="H1754" s="253">
        <v>10.6</v>
      </c>
      <c r="P1754" s="187"/>
    </row>
    <row r="1755" spans="2:16" ht="15" thickBot="1">
      <c r="B1755" s="193" t="s">
        <v>69</v>
      </c>
      <c r="C1755" s="540">
        <v>1986.6</v>
      </c>
      <c r="D1755" s="540">
        <v>1238.0999999999999</v>
      </c>
      <c r="E1755" s="540">
        <v>1263.5999999999999</v>
      </c>
      <c r="F1755" s="540">
        <v>1250.9000000000001</v>
      </c>
      <c r="G1755" s="540">
        <v>1253.0999999999999</v>
      </c>
      <c r="H1755" s="540">
        <v>1255.3</v>
      </c>
      <c r="P1755" s="187"/>
    </row>
    <row r="1756" spans="2:16" ht="15" customHeight="1">
      <c r="B1756" s="765" t="s">
        <v>355</v>
      </c>
      <c r="C1756" s="766"/>
      <c r="D1756" s="766"/>
      <c r="E1756" s="766"/>
      <c r="F1756" s="766"/>
      <c r="G1756" s="766"/>
      <c r="H1756" s="766"/>
      <c r="I1756" s="766"/>
      <c r="J1756" s="766"/>
      <c r="K1756" s="766"/>
      <c r="L1756" s="766"/>
      <c r="M1756" s="766"/>
      <c r="N1756" s="766"/>
      <c r="O1756" s="766"/>
      <c r="P1756" s="767"/>
    </row>
    <row r="1757" spans="2:16">
      <c r="B1757" s="814"/>
      <c r="C1757" s="815"/>
      <c r="D1757" s="815"/>
      <c r="E1757" s="815"/>
      <c r="F1757" s="815"/>
      <c r="G1757" s="815"/>
      <c r="H1757" s="815"/>
      <c r="I1757" s="815"/>
      <c r="J1757" s="815"/>
      <c r="K1757" s="815"/>
      <c r="L1757" s="815"/>
      <c r="M1757" s="815"/>
      <c r="N1757" s="815"/>
      <c r="O1757" s="815"/>
      <c r="P1757" s="816"/>
    </row>
    <row r="1758" spans="2:16" ht="17" thickBot="1">
      <c r="B1758" s="778"/>
      <c r="C1758" s="779"/>
      <c r="D1758" s="779"/>
      <c r="E1758" s="779"/>
      <c r="F1758" s="779"/>
      <c r="G1758" s="779"/>
      <c r="H1758" s="779"/>
      <c r="I1758" s="779"/>
      <c r="J1758" s="779"/>
      <c r="K1758" s="779"/>
      <c r="L1758" s="779"/>
      <c r="M1758" s="779"/>
      <c r="N1758" s="779"/>
      <c r="O1758" s="779"/>
      <c r="P1758" s="780"/>
    </row>
    <row r="1759" spans="2:16" ht="15.75" customHeight="1">
      <c r="B1759" s="781" t="s">
        <v>1497</v>
      </c>
      <c r="C1759" s="782"/>
      <c r="D1759" s="782"/>
      <c r="E1759" s="782"/>
      <c r="F1759" s="782"/>
      <c r="G1759" s="782"/>
      <c r="H1759" s="782"/>
      <c r="I1759" s="782"/>
      <c r="J1759" s="782"/>
      <c r="K1759" s="782"/>
      <c r="L1759" s="782"/>
      <c r="M1759" s="782"/>
      <c r="N1759" s="782"/>
      <c r="O1759" s="782"/>
      <c r="P1759" s="783"/>
    </row>
    <row r="1760" spans="2:16" ht="15.75" customHeight="1">
      <c r="B1760" s="741" t="s">
        <v>1508</v>
      </c>
      <c r="C1760" s="742"/>
      <c r="D1760" s="742"/>
      <c r="E1760" s="742"/>
      <c r="F1760" s="742"/>
      <c r="G1760" s="742"/>
      <c r="H1760" s="742"/>
      <c r="I1760" s="742"/>
      <c r="J1760" s="742"/>
      <c r="K1760" s="742"/>
      <c r="L1760" s="742"/>
      <c r="M1760" s="742"/>
      <c r="N1760" s="742"/>
      <c r="O1760" s="742"/>
      <c r="P1760" s="743"/>
    </row>
    <row r="1761" spans="2:16" ht="47.25" customHeight="1">
      <c r="B1761" s="750" t="s">
        <v>1509</v>
      </c>
      <c r="C1761" s="751"/>
      <c r="D1761" s="751"/>
      <c r="E1761" s="751"/>
      <c r="F1761" s="751"/>
      <c r="G1761" s="751"/>
      <c r="H1761" s="751"/>
      <c r="I1761" s="751"/>
      <c r="J1761" s="751"/>
      <c r="K1761" s="751"/>
      <c r="L1761" s="751"/>
      <c r="M1761" s="751"/>
      <c r="N1761" s="751"/>
      <c r="O1761" s="751"/>
      <c r="P1761" s="752"/>
    </row>
    <row r="1762" spans="2:16" ht="47.25" customHeight="1">
      <c r="B1762" s="750" t="s">
        <v>1510</v>
      </c>
      <c r="C1762" s="751"/>
      <c r="D1762" s="751"/>
      <c r="E1762" s="751"/>
      <c r="F1762" s="751"/>
      <c r="G1762" s="751"/>
      <c r="H1762" s="751"/>
      <c r="I1762" s="751"/>
      <c r="J1762" s="751"/>
      <c r="K1762" s="751"/>
      <c r="L1762" s="751"/>
      <c r="M1762" s="751"/>
      <c r="N1762" s="751"/>
      <c r="O1762" s="751"/>
      <c r="P1762" s="752"/>
    </row>
    <row r="1763" spans="2:16" ht="31.5" customHeight="1">
      <c r="B1763" s="750" t="s">
        <v>1511</v>
      </c>
      <c r="C1763" s="751"/>
      <c r="D1763" s="751"/>
      <c r="E1763" s="751"/>
      <c r="F1763" s="751"/>
      <c r="G1763" s="751"/>
      <c r="H1763" s="751"/>
      <c r="I1763" s="751"/>
      <c r="J1763" s="751"/>
      <c r="K1763" s="751"/>
      <c r="L1763" s="751"/>
      <c r="M1763" s="751"/>
      <c r="N1763" s="751"/>
      <c r="O1763" s="751"/>
      <c r="P1763" s="752"/>
    </row>
    <row r="1764" spans="2:16" ht="31.5" customHeight="1">
      <c r="B1764" s="750" t="s">
        <v>1512</v>
      </c>
      <c r="C1764" s="751"/>
      <c r="D1764" s="751"/>
      <c r="E1764" s="751"/>
      <c r="F1764" s="751"/>
      <c r="G1764" s="751"/>
      <c r="H1764" s="751"/>
      <c r="I1764" s="751"/>
      <c r="J1764" s="751"/>
      <c r="K1764" s="751"/>
      <c r="L1764" s="751"/>
      <c r="M1764" s="751"/>
      <c r="N1764" s="751"/>
      <c r="O1764" s="751"/>
      <c r="P1764" s="752"/>
    </row>
    <row r="1765" spans="2:16" ht="15.75" customHeight="1">
      <c r="B1765" s="750" t="s">
        <v>474</v>
      </c>
      <c r="C1765" s="751"/>
      <c r="D1765" s="751"/>
      <c r="E1765" s="751"/>
      <c r="F1765" s="751"/>
      <c r="G1765" s="751"/>
      <c r="H1765" s="751"/>
      <c r="I1765" s="751"/>
      <c r="J1765" s="751"/>
      <c r="K1765" s="751"/>
      <c r="L1765" s="751"/>
      <c r="M1765" s="751"/>
      <c r="N1765" s="751"/>
      <c r="O1765" s="751"/>
      <c r="P1765" s="752"/>
    </row>
    <row r="1766" spans="2:16" ht="17" thickBot="1">
      <c r="B1766" s="750"/>
      <c r="C1766" s="751"/>
      <c r="D1766" s="751"/>
      <c r="E1766" s="751"/>
      <c r="F1766" s="751"/>
      <c r="G1766" s="751"/>
      <c r="H1766" s="751"/>
      <c r="I1766" s="751"/>
      <c r="J1766" s="751"/>
      <c r="K1766" s="751"/>
      <c r="L1766" s="751"/>
      <c r="M1766" s="751"/>
      <c r="N1766" s="751"/>
      <c r="O1766" s="751"/>
      <c r="P1766" s="752"/>
    </row>
    <row r="1767" spans="2:16" ht="15" thickBot="1">
      <c r="B1767" s="376">
        <v>2019</v>
      </c>
      <c r="C1767" s="266">
        <v>2020</v>
      </c>
      <c r="D1767" s="266">
        <v>2021</v>
      </c>
      <c r="E1767" s="266">
        <v>2022</v>
      </c>
      <c r="F1767" s="266">
        <v>2023</v>
      </c>
      <c r="G1767" s="266">
        <v>2024</v>
      </c>
      <c r="H1767" s="266">
        <v>2025</v>
      </c>
      <c r="I1767" s="266">
        <v>2026</v>
      </c>
      <c r="J1767" s="266">
        <v>2027</v>
      </c>
      <c r="K1767" s="266">
        <v>2028</v>
      </c>
      <c r="P1767" s="187"/>
    </row>
    <row r="1768" spans="2:16" ht="15" thickBot="1">
      <c r="B1768" s="541">
        <v>950</v>
      </c>
      <c r="C1768" s="267">
        <v>0</v>
      </c>
      <c r="D1768" s="267">
        <v>0</v>
      </c>
      <c r="E1768" s="267">
        <v>0</v>
      </c>
      <c r="F1768" s="267">
        <v>0</v>
      </c>
      <c r="G1768" s="267">
        <v>0</v>
      </c>
      <c r="H1768" s="267">
        <v>0</v>
      </c>
      <c r="I1768" s="267">
        <v>0</v>
      </c>
      <c r="J1768" s="267">
        <v>-950</v>
      </c>
      <c r="K1768" s="267">
        <v>0</v>
      </c>
      <c r="P1768" s="187"/>
    </row>
    <row r="1769" spans="2:16" ht="15" customHeight="1">
      <c r="B1769" s="822" t="s">
        <v>355</v>
      </c>
      <c r="C1769" s="823"/>
      <c r="D1769" s="823"/>
      <c r="E1769" s="823"/>
      <c r="F1769" s="823"/>
      <c r="G1769" s="823"/>
      <c r="H1769" s="823"/>
      <c r="I1769" s="823"/>
      <c r="J1769" s="823"/>
      <c r="K1769" s="823"/>
      <c r="L1769" s="823"/>
      <c r="M1769" s="823"/>
      <c r="N1769" s="823"/>
      <c r="O1769" s="823"/>
      <c r="P1769" s="824"/>
    </row>
    <row r="1770" spans="2:16">
      <c r="B1770" s="814"/>
      <c r="C1770" s="815"/>
      <c r="D1770" s="815"/>
      <c r="E1770" s="815"/>
      <c r="F1770" s="815"/>
      <c r="G1770" s="815"/>
      <c r="H1770" s="815"/>
      <c r="I1770" s="815"/>
      <c r="J1770" s="815"/>
      <c r="K1770" s="815"/>
      <c r="L1770" s="815"/>
      <c r="M1770" s="815"/>
      <c r="N1770" s="815"/>
      <c r="O1770" s="815"/>
      <c r="P1770" s="816"/>
    </row>
    <row r="1771" spans="2:16" ht="17" thickBot="1">
      <c r="B1771" s="762"/>
      <c r="C1771" s="763"/>
      <c r="D1771" s="763"/>
      <c r="E1771" s="763"/>
      <c r="F1771" s="763"/>
      <c r="G1771" s="763"/>
      <c r="H1771" s="763"/>
      <c r="I1771" s="763"/>
      <c r="J1771" s="763"/>
      <c r="K1771" s="763"/>
      <c r="L1771" s="763"/>
      <c r="M1771" s="763"/>
      <c r="N1771" s="763"/>
      <c r="O1771" s="763"/>
      <c r="P1771" s="764"/>
    </row>
    <row r="1772" spans="2:16" ht="15.75" customHeight="1">
      <c r="B1772" s="781" t="s">
        <v>1507</v>
      </c>
      <c r="C1772" s="782"/>
      <c r="D1772" s="782"/>
      <c r="E1772" s="782"/>
      <c r="F1772" s="782"/>
      <c r="G1772" s="782"/>
      <c r="H1772" s="782"/>
      <c r="I1772" s="782"/>
      <c r="J1772" s="782"/>
      <c r="K1772" s="782"/>
      <c r="L1772" s="782"/>
      <c r="M1772" s="782"/>
      <c r="N1772" s="782"/>
      <c r="O1772" s="782"/>
      <c r="P1772" s="783"/>
    </row>
    <row r="1773" spans="2:16" ht="15.75" customHeight="1">
      <c r="B1773" s="741" t="s">
        <v>1514</v>
      </c>
      <c r="C1773" s="742"/>
      <c r="D1773" s="742"/>
      <c r="E1773" s="742"/>
      <c r="F1773" s="742"/>
      <c r="G1773" s="742"/>
      <c r="H1773" s="742"/>
      <c r="I1773" s="742"/>
      <c r="J1773" s="742"/>
      <c r="K1773" s="742"/>
      <c r="L1773" s="742"/>
      <c r="M1773" s="742"/>
      <c r="N1773" s="742"/>
      <c r="O1773" s="742"/>
      <c r="P1773" s="743"/>
    </row>
    <row r="1774" spans="2:16" ht="31.5" customHeight="1">
      <c r="B1774" s="750" t="s">
        <v>1515</v>
      </c>
      <c r="C1774" s="751"/>
      <c r="D1774" s="751"/>
      <c r="E1774" s="751"/>
      <c r="F1774" s="751"/>
      <c r="G1774" s="751"/>
      <c r="H1774" s="751"/>
      <c r="I1774" s="751"/>
      <c r="J1774" s="751"/>
      <c r="K1774" s="751"/>
      <c r="L1774" s="751"/>
      <c r="M1774" s="751"/>
      <c r="N1774" s="751"/>
      <c r="O1774" s="751"/>
      <c r="P1774" s="752"/>
    </row>
    <row r="1775" spans="2:16" ht="31.5" customHeight="1">
      <c r="B1775" s="750" t="s">
        <v>1516</v>
      </c>
      <c r="C1775" s="751"/>
      <c r="D1775" s="751"/>
      <c r="E1775" s="751"/>
      <c r="F1775" s="751"/>
      <c r="G1775" s="751"/>
      <c r="H1775" s="751"/>
      <c r="I1775" s="751"/>
      <c r="J1775" s="751"/>
      <c r="K1775" s="751"/>
      <c r="L1775" s="751"/>
      <c r="M1775" s="751"/>
      <c r="N1775" s="751"/>
      <c r="O1775" s="751"/>
      <c r="P1775" s="752"/>
    </row>
    <row r="1776" spans="2:16" ht="16">
      <c r="B1776" s="750"/>
      <c r="C1776" s="751"/>
      <c r="D1776" s="751"/>
      <c r="E1776" s="751"/>
      <c r="F1776" s="751"/>
      <c r="G1776" s="751"/>
      <c r="H1776" s="751"/>
      <c r="I1776" s="751"/>
      <c r="J1776" s="751"/>
      <c r="K1776" s="751"/>
      <c r="L1776" s="751"/>
      <c r="M1776" s="751"/>
      <c r="N1776" s="751"/>
      <c r="O1776" s="751"/>
      <c r="P1776" s="752"/>
    </row>
    <row r="1777" spans="2:16" ht="15.75" customHeight="1">
      <c r="B1777" s="750" t="s">
        <v>1517</v>
      </c>
      <c r="C1777" s="751"/>
      <c r="D1777" s="751"/>
      <c r="E1777" s="751"/>
      <c r="F1777" s="751"/>
      <c r="G1777" s="751"/>
      <c r="H1777" s="751"/>
      <c r="I1777" s="751"/>
      <c r="J1777" s="751"/>
      <c r="K1777" s="751"/>
      <c r="L1777" s="751"/>
      <c r="M1777" s="751"/>
      <c r="N1777" s="751"/>
      <c r="O1777" s="751"/>
      <c r="P1777" s="752"/>
    </row>
    <row r="1778" spans="2:16" ht="16">
      <c r="B1778" s="750"/>
      <c r="C1778" s="751"/>
      <c r="D1778" s="751"/>
      <c r="E1778" s="751"/>
      <c r="F1778" s="751"/>
      <c r="G1778" s="751"/>
      <c r="H1778" s="751"/>
      <c r="I1778" s="751"/>
      <c r="J1778" s="751"/>
      <c r="K1778" s="751"/>
      <c r="L1778" s="751"/>
      <c r="M1778" s="751"/>
      <c r="N1778" s="751"/>
      <c r="O1778" s="751"/>
      <c r="P1778" s="752"/>
    </row>
    <row r="1779" spans="2:16" ht="16">
      <c r="B1779" s="750"/>
      <c r="C1779" s="751"/>
      <c r="D1779" s="751"/>
      <c r="E1779" s="751"/>
      <c r="F1779" s="751"/>
      <c r="G1779" s="751"/>
      <c r="H1779" s="751"/>
      <c r="I1779" s="751"/>
      <c r="J1779" s="751"/>
      <c r="K1779" s="751"/>
      <c r="L1779" s="751"/>
      <c r="M1779" s="751"/>
      <c r="N1779" s="751"/>
      <c r="O1779" s="751"/>
      <c r="P1779" s="752"/>
    </row>
    <row r="1780" spans="2:16" ht="17" thickBot="1">
      <c r="B1780" s="750"/>
      <c r="C1780" s="751"/>
      <c r="D1780" s="751"/>
      <c r="E1780" s="751"/>
      <c r="F1780" s="751"/>
      <c r="G1780" s="751"/>
      <c r="H1780" s="751"/>
      <c r="I1780" s="751"/>
      <c r="J1780" s="751"/>
      <c r="K1780" s="751"/>
      <c r="L1780" s="751"/>
      <c r="M1780" s="751"/>
      <c r="N1780" s="751"/>
      <c r="O1780" s="751"/>
      <c r="P1780" s="752"/>
    </row>
    <row r="1781" spans="2:16" ht="16" thickBot="1">
      <c r="B1781" s="201"/>
      <c r="C1781" s="219">
        <v>2019</v>
      </c>
      <c r="D1781" s="219">
        <v>2020</v>
      </c>
      <c r="E1781" s="243">
        <v>2021</v>
      </c>
      <c r="F1781" s="243" t="s">
        <v>533</v>
      </c>
      <c r="P1781" s="187"/>
    </row>
    <row r="1782" spans="2:16" ht="164.25" customHeight="1" thickBot="1">
      <c r="B1782" s="820" t="s">
        <v>1518</v>
      </c>
      <c r="C1782" s="221">
        <v>832</v>
      </c>
      <c r="D1782" s="221">
        <v>-832</v>
      </c>
      <c r="E1782" s="200">
        <v>-512</v>
      </c>
      <c r="F1782" s="200">
        <v>-832</v>
      </c>
      <c r="P1782" s="187"/>
    </row>
    <row r="1783" spans="2:16" ht="16" thickBot="1">
      <c r="B1783" s="821"/>
      <c r="C1783" s="276"/>
      <c r="D1783" s="221">
        <v>512</v>
      </c>
      <c r="E1783" s="200">
        <v>832</v>
      </c>
      <c r="F1783" s="200">
        <v>832</v>
      </c>
      <c r="P1783" s="187"/>
    </row>
    <row r="1784" spans="2:16" ht="15" thickBot="1">
      <c r="B1784" s="542" t="s">
        <v>354</v>
      </c>
      <c r="C1784" s="224">
        <v>832</v>
      </c>
      <c r="D1784" s="224">
        <v>-320</v>
      </c>
      <c r="E1784" s="245">
        <v>320</v>
      </c>
      <c r="F1784" s="245">
        <v>0</v>
      </c>
      <c r="P1784" s="187"/>
    </row>
    <row r="1785" spans="2:16" ht="15.75" customHeight="1">
      <c r="B1785" s="817" t="s">
        <v>1519</v>
      </c>
      <c r="C1785" s="818"/>
      <c r="D1785" s="818"/>
      <c r="E1785" s="818"/>
      <c r="F1785" s="818"/>
      <c r="G1785" s="818"/>
      <c r="H1785" s="818"/>
      <c r="I1785" s="818"/>
      <c r="J1785" s="818"/>
      <c r="K1785" s="818"/>
      <c r="L1785" s="818"/>
      <c r="M1785" s="818"/>
      <c r="N1785" s="818"/>
      <c r="O1785" s="818"/>
      <c r="P1785" s="819"/>
    </row>
    <row r="1786" spans="2:16">
      <c r="B1786" s="814"/>
      <c r="C1786" s="815"/>
      <c r="D1786" s="815"/>
      <c r="E1786" s="815"/>
      <c r="F1786" s="815"/>
      <c r="G1786" s="815"/>
      <c r="H1786" s="815"/>
      <c r="I1786" s="815"/>
      <c r="J1786" s="815"/>
      <c r="K1786" s="815"/>
      <c r="L1786" s="815"/>
      <c r="M1786" s="815"/>
      <c r="N1786" s="815"/>
      <c r="O1786" s="815"/>
      <c r="P1786" s="816"/>
    </row>
    <row r="1787" spans="2:16" ht="17" thickBot="1">
      <c r="B1787" s="756"/>
      <c r="C1787" s="757"/>
      <c r="D1787" s="757"/>
      <c r="E1787" s="757"/>
      <c r="F1787" s="757"/>
      <c r="G1787" s="757"/>
      <c r="H1787" s="757"/>
      <c r="I1787" s="757"/>
      <c r="J1787" s="757"/>
      <c r="K1787" s="757"/>
      <c r="L1787" s="757"/>
      <c r="M1787" s="757"/>
      <c r="N1787" s="757"/>
      <c r="O1787" s="757"/>
      <c r="P1787" s="758"/>
    </row>
    <row r="1788" spans="2:16" ht="15.75" customHeight="1">
      <c r="B1788" s="781" t="s">
        <v>1513</v>
      </c>
      <c r="C1788" s="782"/>
      <c r="D1788" s="782"/>
      <c r="E1788" s="782"/>
      <c r="F1788" s="782"/>
      <c r="G1788" s="782"/>
      <c r="H1788" s="782"/>
      <c r="I1788" s="782"/>
      <c r="J1788" s="782"/>
      <c r="K1788" s="782"/>
      <c r="L1788" s="782"/>
      <c r="M1788" s="782"/>
      <c r="N1788" s="782"/>
      <c r="O1788" s="782"/>
      <c r="P1788" s="783"/>
    </row>
    <row r="1789" spans="2:16" ht="15.75" customHeight="1">
      <c r="B1789" s="741" t="s">
        <v>1521</v>
      </c>
      <c r="C1789" s="742"/>
      <c r="D1789" s="742"/>
      <c r="E1789" s="742"/>
      <c r="F1789" s="742"/>
      <c r="G1789" s="742"/>
      <c r="H1789" s="742"/>
      <c r="I1789" s="742"/>
      <c r="J1789" s="742"/>
      <c r="K1789" s="742"/>
      <c r="L1789" s="742"/>
      <c r="M1789" s="742"/>
      <c r="N1789" s="742"/>
      <c r="O1789" s="742"/>
      <c r="P1789" s="743"/>
    </row>
    <row r="1790" spans="2:16" ht="47.25" customHeight="1">
      <c r="B1790" s="750" t="s">
        <v>1522</v>
      </c>
      <c r="C1790" s="751"/>
      <c r="D1790" s="751"/>
      <c r="E1790" s="751"/>
      <c r="F1790" s="751"/>
      <c r="G1790" s="751"/>
      <c r="H1790" s="751"/>
      <c r="I1790" s="751"/>
      <c r="J1790" s="751"/>
      <c r="K1790" s="751"/>
      <c r="L1790" s="751"/>
      <c r="M1790" s="751"/>
      <c r="N1790" s="751"/>
      <c r="O1790" s="751"/>
      <c r="P1790" s="752"/>
    </row>
    <row r="1791" spans="2:16" ht="31.5" customHeight="1">
      <c r="B1791" s="750" t="s">
        <v>1523</v>
      </c>
      <c r="C1791" s="751"/>
      <c r="D1791" s="751"/>
      <c r="E1791" s="751"/>
      <c r="F1791" s="751"/>
      <c r="G1791" s="751"/>
      <c r="H1791" s="751"/>
      <c r="I1791" s="751"/>
      <c r="J1791" s="751"/>
      <c r="K1791" s="751"/>
      <c r="L1791" s="751"/>
      <c r="M1791" s="751"/>
      <c r="N1791" s="751"/>
      <c r="O1791" s="751"/>
      <c r="P1791" s="752"/>
    </row>
    <row r="1792" spans="2:16" ht="94.5" customHeight="1">
      <c r="B1792" s="750" t="s">
        <v>1524</v>
      </c>
      <c r="C1792" s="751"/>
      <c r="D1792" s="751"/>
      <c r="E1792" s="751"/>
      <c r="F1792" s="751"/>
      <c r="G1792" s="751"/>
      <c r="H1792" s="751"/>
      <c r="I1792" s="751"/>
      <c r="J1792" s="751"/>
      <c r="K1792" s="751"/>
      <c r="L1792" s="751"/>
      <c r="M1792" s="751"/>
      <c r="N1792" s="751"/>
      <c r="O1792" s="751"/>
      <c r="P1792" s="752"/>
    </row>
    <row r="1793" spans="2:16" ht="31.5" customHeight="1">
      <c r="B1793" s="750" t="s">
        <v>1525</v>
      </c>
      <c r="C1793" s="751"/>
      <c r="D1793" s="751"/>
      <c r="E1793" s="751"/>
      <c r="F1793" s="751"/>
      <c r="G1793" s="751"/>
      <c r="H1793" s="751"/>
      <c r="I1793" s="751"/>
      <c r="J1793" s="751"/>
      <c r="K1793" s="751"/>
      <c r="L1793" s="751"/>
      <c r="M1793" s="751"/>
      <c r="N1793" s="751"/>
      <c r="O1793" s="751"/>
      <c r="P1793" s="752"/>
    </row>
    <row r="1794" spans="2:16" ht="17" thickBot="1">
      <c r="B1794" s="750"/>
      <c r="C1794" s="751"/>
      <c r="D1794" s="751"/>
      <c r="E1794" s="751"/>
      <c r="F1794" s="751"/>
      <c r="G1794" s="751"/>
      <c r="H1794" s="751"/>
      <c r="I1794" s="751"/>
      <c r="J1794" s="751"/>
      <c r="K1794" s="751"/>
      <c r="L1794" s="751"/>
      <c r="M1794" s="751"/>
      <c r="N1794" s="751"/>
      <c r="O1794" s="751"/>
      <c r="P1794" s="752"/>
    </row>
    <row r="1795" spans="2:16" ht="14" thickBot="1">
      <c r="B1795" s="249"/>
      <c r="C1795" s="250">
        <v>2019</v>
      </c>
      <c r="D1795" s="250">
        <v>2020</v>
      </c>
      <c r="E1795" s="250">
        <v>2021</v>
      </c>
      <c r="F1795" s="250">
        <v>2022</v>
      </c>
      <c r="G1795" s="250">
        <v>2023</v>
      </c>
      <c r="H1795" s="250">
        <v>2024</v>
      </c>
      <c r="I1795" s="250">
        <v>2025</v>
      </c>
      <c r="J1795" s="250">
        <v>2026</v>
      </c>
      <c r="K1795" s="250">
        <v>2027</v>
      </c>
      <c r="L1795" s="250">
        <v>2028</v>
      </c>
      <c r="M1795" s="250">
        <v>2029</v>
      </c>
      <c r="P1795" s="187"/>
    </row>
    <row r="1796" spans="2:16" ht="14" thickBot="1">
      <c r="B1796" s="543" t="s">
        <v>504</v>
      </c>
      <c r="C1796" s="544">
        <v>1005.5</v>
      </c>
      <c r="D1796" s="545">
        <v>-111.7</v>
      </c>
      <c r="E1796" s="545">
        <v>-111.7</v>
      </c>
      <c r="F1796" s="545">
        <v>-111.7</v>
      </c>
      <c r="G1796" s="545">
        <v>-111.7</v>
      </c>
      <c r="H1796" s="545">
        <v>-111.7</v>
      </c>
      <c r="I1796" s="545">
        <v>-111.7</v>
      </c>
      <c r="J1796" s="545">
        <v>-111.7</v>
      </c>
      <c r="K1796" s="545">
        <v>-111.7</v>
      </c>
      <c r="L1796" s="545">
        <v>-111.7</v>
      </c>
      <c r="M1796" s="545">
        <v>0</v>
      </c>
      <c r="P1796" s="187"/>
    </row>
    <row r="1797" spans="2:16" ht="14" thickBot="1">
      <c r="B1797" s="543" t="s">
        <v>381</v>
      </c>
      <c r="C1797" s="545">
        <v>164.5</v>
      </c>
      <c r="D1797" s="545">
        <v>-18.3</v>
      </c>
      <c r="E1797" s="545">
        <v>-18.3</v>
      </c>
      <c r="F1797" s="545">
        <v>-18.3</v>
      </c>
      <c r="G1797" s="545">
        <v>-18.3</v>
      </c>
      <c r="H1797" s="545">
        <v>-18.3</v>
      </c>
      <c r="I1797" s="545">
        <v>-18.3</v>
      </c>
      <c r="J1797" s="545">
        <v>-18.3</v>
      </c>
      <c r="K1797" s="545">
        <v>-18.3</v>
      </c>
      <c r="L1797" s="545">
        <v>-18.3</v>
      </c>
      <c r="M1797" s="545">
        <v>0</v>
      </c>
      <c r="P1797" s="187"/>
    </row>
    <row r="1798" spans="2:16" ht="14" thickBot="1">
      <c r="B1798" s="546" t="s">
        <v>354</v>
      </c>
      <c r="C1798" s="547">
        <v>1170</v>
      </c>
      <c r="D1798" s="255">
        <v>-130</v>
      </c>
      <c r="E1798" s="255">
        <v>-130</v>
      </c>
      <c r="F1798" s="255">
        <v>-130</v>
      </c>
      <c r="G1798" s="255">
        <v>-130</v>
      </c>
      <c r="H1798" s="255">
        <v>-130</v>
      </c>
      <c r="I1798" s="255">
        <v>-130</v>
      </c>
      <c r="J1798" s="255">
        <v>-130</v>
      </c>
      <c r="K1798" s="255">
        <v>-130</v>
      </c>
      <c r="L1798" s="255">
        <v>-130</v>
      </c>
      <c r="M1798" s="255">
        <v>0</v>
      </c>
      <c r="P1798" s="187"/>
    </row>
    <row r="1799" spans="2:16" ht="15" customHeight="1">
      <c r="B1799" s="768" t="s">
        <v>355</v>
      </c>
      <c r="C1799" s="769"/>
      <c r="D1799" s="769"/>
      <c r="E1799" s="769"/>
      <c r="F1799" s="769"/>
      <c r="G1799" s="769"/>
      <c r="H1799" s="769"/>
      <c r="I1799" s="769"/>
      <c r="J1799" s="769"/>
      <c r="K1799" s="769"/>
      <c r="L1799" s="769"/>
      <c r="M1799" s="769"/>
      <c r="N1799" s="769"/>
      <c r="O1799" s="769"/>
      <c r="P1799" s="770"/>
    </row>
    <row r="1800" spans="2:16">
      <c r="B1800" s="814"/>
      <c r="C1800" s="815"/>
      <c r="D1800" s="815"/>
      <c r="E1800" s="815"/>
      <c r="F1800" s="815"/>
      <c r="G1800" s="815"/>
      <c r="H1800" s="815"/>
      <c r="I1800" s="815"/>
      <c r="J1800" s="815"/>
      <c r="K1800" s="815"/>
      <c r="L1800" s="815"/>
      <c r="M1800" s="815"/>
      <c r="N1800" s="815"/>
      <c r="O1800" s="815"/>
      <c r="P1800" s="816"/>
    </row>
    <row r="1801" spans="2:16" ht="17" thickBot="1">
      <c r="B1801" s="762"/>
      <c r="C1801" s="763"/>
      <c r="D1801" s="763"/>
      <c r="E1801" s="763"/>
      <c r="F1801" s="763"/>
      <c r="G1801" s="763"/>
      <c r="H1801" s="763"/>
      <c r="I1801" s="763"/>
      <c r="J1801" s="763"/>
      <c r="K1801" s="763"/>
      <c r="L1801" s="763"/>
      <c r="M1801" s="763"/>
      <c r="N1801" s="763"/>
      <c r="O1801" s="763"/>
      <c r="P1801" s="764"/>
    </row>
    <row r="1802" spans="2:16" ht="15.75" customHeight="1">
      <c r="B1802" s="781" t="s">
        <v>1520</v>
      </c>
      <c r="C1802" s="782"/>
      <c r="D1802" s="782"/>
      <c r="E1802" s="782"/>
      <c r="F1802" s="782"/>
      <c r="G1802" s="782"/>
      <c r="H1802" s="782"/>
      <c r="I1802" s="782"/>
      <c r="J1802" s="782"/>
      <c r="K1802" s="782"/>
      <c r="L1802" s="782"/>
      <c r="M1802" s="782"/>
      <c r="N1802" s="782"/>
      <c r="O1802" s="782"/>
      <c r="P1802" s="783"/>
    </row>
    <row r="1803" spans="2:16" ht="15.75" customHeight="1">
      <c r="B1803" s="784" t="s">
        <v>1527</v>
      </c>
      <c r="C1803" s="785"/>
      <c r="D1803" s="785"/>
      <c r="E1803" s="785"/>
      <c r="F1803" s="785"/>
      <c r="G1803" s="785"/>
      <c r="H1803" s="785"/>
      <c r="I1803" s="785"/>
      <c r="J1803" s="785"/>
      <c r="K1803" s="785"/>
      <c r="L1803" s="785"/>
      <c r="M1803" s="785"/>
      <c r="N1803" s="785"/>
      <c r="O1803" s="785"/>
      <c r="P1803" s="786"/>
    </row>
    <row r="1804" spans="2:16" ht="31.5" customHeight="1">
      <c r="B1804" s="750" t="s">
        <v>1528</v>
      </c>
      <c r="C1804" s="751"/>
      <c r="D1804" s="751"/>
      <c r="E1804" s="751"/>
      <c r="F1804" s="751"/>
      <c r="G1804" s="751"/>
      <c r="H1804" s="751"/>
      <c r="I1804" s="751"/>
      <c r="J1804" s="751"/>
      <c r="K1804" s="751"/>
      <c r="L1804" s="751"/>
      <c r="M1804" s="751"/>
      <c r="N1804" s="751"/>
      <c r="O1804" s="751"/>
      <c r="P1804" s="752"/>
    </row>
    <row r="1805" spans="2:16" ht="31.5" customHeight="1">
      <c r="B1805" s="750" t="s">
        <v>1529</v>
      </c>
      <c r="C1805" s="751"/>
      <c r="D1805" s="751"/>
      <c r="E1805" s="751"/>
      <c r="F1805" s="751"/>
      <c r="G1805" s="751"/>
      <c r="H1805" s="751"/>
      <c r="I1805" s="751"/>
      <c r="J1805" s="751"/>
      <c r="K1805" s="751"/>
      <c r="L1805" s="751"/>
      <c r="M1805" s="751"/>
      <c r="N1805" s="751"/>
      <c r="O1805" s="751"/>
      <c r="P1805" s="752"/>
    </row>
    <row r="1806" spans="2:16" ht="31.5" customHeight="1">
      <c r="B1806" s="750" t="s">
        <v>1530</v>
      </c>
      <c r="C1806" s="751"/>
      <c r="D1806" s="751"/>
      <c r="E1806" s="751"/>
      <c r="F1806" s="751"/>
      <c r="G1806" s="751"/>
      <c r="H1806" s="751"/>
      <c r="I1806" s="751"/>
      <c r="J1806" s="751"/>
      <c r="K1806" s="751"/>
      <c r="L1806" s="751"/>
      <c r="M1806" s="751"/>
      <c r="N1806" s="751"/>
      <c r="O1806" s="751"/>
      <c r="P1806" s="752"/>
    </row>
    <row r="1807" spans="2:16" ht="15.75" customHeight="1">
      <c r="B1807" s="750" t="s">
        <v>1531</v>
      </c>
      <c r="C1807" s="751"/>
      <c r="D1807" s="751"/>
      <c r="E1807" s="751"/>
      <c r="F1807" s="751"/>
      <c r="G1807" s="751"/>
      <c r="H1807" s="751"/>
      <c r="I1807" s="751"/>
      <c r="J1807" s="751"/>
      <c r="K1807" s="751"/>
      <c r="L1807" s="751"/>
      <c r="M1807" s="751"/>
      <c r="N1807" s="751"/>
      <c r="O1807" s="751"/>
      <c r="P1807" s="752"/>
    </row>
    <row r="1808" spans="2:16" ht="47.25" customHeight="1">
      <c r="B1808" s="750" t="s">
        <v>1532</v>
      </c>
      <c r="C1808" s="751"/>
      <c r="D1808" s="751"/>
      <c r="E1808" s="751"/>
      <c r="F1808" s="751"/>
      <c r="G1808" s="751"/>
      <c r="H1808" s="751"/>
      <c r="I1808" s="751"/>
      <c r="J1808" s="751"/>
      <c r="K1808" s="751"/>
      <c r="L1808" s="751"/>
      <c r="M1808" s="751"/>
      <c r="N1808" s="751"/>
      <c r="O1808" s="751"/>
      <c r="P1808" s="752"/>
    </row>
    <row r="1809" spans="2:17" ht="31.5" customHeight="1">
      <c r="B1809" s="750" t="s">
        <v>1533</v>
      </c>
      <c r="C1809" s="751"/>
      <c r="D1809" s="751"/>
      <c r="E1809" s="751"/>
      <c r="F1809" s="751"/>
      <c r="G1809" s="751"/>
      <c r="H1809" s="751"/>
      <c r="I1809" s="751"/>
      <c r="J1809" s="751"/>
      <c r="K1809" s="751"/>
      <c r="L1809" s="751"/>
      <c r="M1809" s="751"/>
      <c r="N1809" s="751"/>
      <c r="O1809" s="751"/>
      <c r="P1809" s="752"/>
    </row>
    <row r="1810" spans="2:17" ht="31.5" customHeight="1">
      <c r="B1810" s="753" t="s">
        <v>1534</v>
      </c>
      <c r="C1810" s="754"/>
      <c r="D1810" s="754"/>
      <c r="E1810" s="754"/>
      <c r="F1810" s="754"/>
      <c r="G1810" s="754"/>
      <c r="H1810" s="754"/>
      <c r="I1810" s="754"/>
      <c r="J1810" s="754"/>
      <c r="K1810" s="754"/>
      <c r="L1810" s="754"/>
      <c r="M1810" s="754"/>
      <c r="N1810" s="754"/>
      <c r="O1810" s="754"/>
      <c r="P1810" s="755"/>
    </row>
    <row r="1811" spans="2:17" ht="31.5" customHeight="1">
      <c r="B1811" s="805" t="s">
        <v>1535</v>
      </c>
      <c r="C1811" s="806"/>
      <c r="D1811" s="806"/>
      <c r="E1811" s="806"/>
      <c r="F1811" s="806"/>
      <c r="G1811" s="806"/>
      <c r="H1811" s="806"/>
      <c r="I1811" s="806"/>
      <c r="J1811" s="806"/>
      <c r="K1811" s="806"/>
      <c r="L1811" s="806"/>
      <c r="M1811" s="806"/>
      <c r="N1811" s="806"/>
      <c r="O1811" s="806"/>
      <c r="P1811" s="807"/>
    </row>
    <row r="1812" spans="2:17" ht="31.5" customHeight="1">
      <c r="B1812" s="750" t="s">
        <v>1536</v>
      </c>
      <c r="C1812" s="751"/>
      <c r="D1812" s="751"/>
      <c r="E1812" s="751"/>
      <c r="F1812" s="751"/>
      <c r="G1812" s="751"/>
      <c r="H1812" s="751"/>
      <c r="I1812" s="751"/>
      <c r="J1812" s="751"/>
      <c r="K1812" s="751"/>
      <c r="L1812" s="751"/>
      <c r="M1812" s="751"/>
      <c r="N1812" s="751"/>
      <c r="O1812" s="751"/>
      <c r="P1812" s="752"/>
    </row>
    <row r="1813" spans="2:17" ht="63" customHeight="1">
      <c r="B1813" s="750" t="s">
        <v>1537</v>
      </c>
      <c r="C1813" s="751"/>
      <c r="D1813" s="751"/>
      <c r="E1813" s="751"/>
      <c r="F1813" s="751"/>
      <c r="G1813" s="751"/>
      <c r="H1813" s="751"/>
      <c r="I1813" s="751"/>
      <c r="J1813" s="751"/>
      <c r="K1813" s="751"/>
      <c r="L1813" s="751"/>
      <c r="M1813" s="751"/>
      <c r="N1813" s="751"/>
      <c r="O1813" s="751"/>
      <c r="P1813" s="752"/>
    </row>
    <row r="1814" spans="2:17" ht="47.25" customHeight="1">
      <c r="B1814" s="808" t="s">
        <v>1538</v>
      </c>
      <c r="C1814" s="809"/>
      <c r="D1814" s="809"/>
      <c r="E1814" s="809"/>
      <c r="F1814" s="809"/>
      <c r="G1814" s="809"/>
      <c r="H1814" s="809"/>
      <c r="I1814" s="809"/>
      <c r="J1814" s="809"/>
      <c r="K1814" s="809"/>
      <c r="L1814" s="809"/>
      <c r="M1814" s="809"/>
      <c r="N1814" s="809"/>
      <c r="O1814" s="809"/>
      <c r="P1814" s="810"/>
    </row>
    <row r="1815" spans="2:17" ht="25.5" customHeight="1">
      <c r="B1815" s="811" t="s">
        <v>1539</v>
      </c>
      <c r="C1815" s="812"/>
      <c r="D1815" s="812"/>
      <c r="E1815" s="812"/>
      <c r="F1815" s="812"/>
      <c r="G1815" s="812"/>
      <c r="H1815" s="812"/>
      <c r="I1815" s="812"/>
      <c r="J1815" s="812"/>
      <c r="K1815" s="812"/>
      <c r="L1815" s="812"/>
      <c r="M1815" s="812"/>
      <c r="N1815" s="812"/>
      <c r="O1815" s="812"/>
      <c r="P1815" s="813"/>
      <c r="Q1815" s="712"/>
    </row>
    <row r="1816" spans="2:17" ht="15.75" customHeight="1">
      <c r="B1816" s="750" t="s">
        <v>1540</v>
      </c>
      <c r="C1816" s="751"/>
      <c r="D1816" s="751"/>
      <c r="E1816" s="751"/>
      <c r="F1816" s="751"/>
      <c r="G1816" s="751"/>
      <c r="H1816" s="751"/>
      <c r="I1816" s="751"/>
      <c r="J1816" s="751"/>
      <c r="K1816" s="751"/>
      <c r="L1816" s="751"/>
      <c r="M1816" s="751"/>
      <c r="N1816" s="751"/>
      <c r="O1816" s="751"/>
      <c r="P1816" s="752"/>
    </row>
    <row r="1817" spans="2:17" ht="15.75" customHeight="1">
      <c r="B1817" s="750" t="s">
        <v>1541</v>
      </c>
      <c r="C1817" s="751"/>
      <c r="D1817" s="751"/>
      <c r="E1817" s="751"/>
      <c r="F1817" s="751"/>
      <c r="G1817" s="751"/>
      <c r="H1817" s="751"/>
      <c r="I1817" s="751"/>
      <c r="J1817" s="751"/>
      <c r="K1817" s="751"/>
      <c r="L1817" s="751"/>
      <c r="M1817" s="751"/>
      <c r="N1817" s="751"/>
      <c r="O1817" s="751"/>
      <c r="P1817" s="752"/>
    </row>
    <row r="1818" spans="2:17" ht="15.75" customHeight="1">
      <c r="B1818" s="750" t="s">
        <v>1542</v>
      </c>
      <c r="C1818" s="751"/>
      <c r="D1818" s="751"/>
      <c r="E1818" s="751"/>
      <c r="F1818" s="751"/>
      <c r="G1818" s="751"/>
      <c r="H1818" s="751"/>
      <c r="I1818" s="751"/>
      <c r="J1818" s="751"/>
      <c r="K1818" s="751"/>
      <c r="L1818" s="751"/>
      <c r="M1818" s="751"/>
      <c r="N1818" s="751"/>
      <c r="O1818" s="751"/>
      <c r="P1818" s="752"/>
    </row>
    <row r="1819" spans="2:17" ht="15.75" customHeight="1">
      <c r="B1819" s="750" t="s">
        <v>1543</v>
      </c>
      <c r="C1819" s="751"/>
      <c r="D1819" s="751"/>
      <c r="E1819" s="751"/>
      <c r="F1819" s="751"/>
      <c r="G1819" s="751"/>
      <c r="H1819" s="751"/>
      <c r="I1819" s="751"/>
      <c r="J1819" s="751"/>
      <c r="K1819" s="751"/>
      <c r="L1819" s="751"/>
      <c r="M1819" s="751"/>
      <c r="N1819" s="751"/>
      <c r="O1819" s="751"/>
      <c r="P1819" s="752"/>
    </row>
    <row r="1820" spans="2:17" ht="78.75" customHeight="1">
      <c r="B1820" s="750" t="s">
        <v>1544</v>
      </c>
      <c r="C1820" s="751"/>
      <c r="D1820" s="751"/>
      <c r="E1820" s="751"/>
      <c r="F1820" s="751"/>
      <c r="G1820" s="751"/>
      <c r="H1820" s="751"/>
      <c r="I1820" s="751"/>
      <c r="J1820" s="751"/>
      <c r="K1820" s="751"/>
      <c r="L1820" s="751"/>
      <c r="M1820" s="751"/>
      <c r="N1820" s="751"/>
      <c r="O1820" s="751"/>
      <c r="P1820" s="752"/>
    </row>
    <row r="1821" spans="2:17" ht="15.75" customHeight="1">
      <c r="B1821" s="750" t="s">
        <v>1545</v>
      </c>
      <c r="C1821" s="751"/>
      <c r="D1821" s="751"/>
      <c r="E1821" s="751"/>
      <c r="F1821" s="751"/>
      <c r="G1821" s="751"/>
      <c r="H1821" s="751"/>
      <c r="I1821" s="751"/>
      <c r="J1821" s="751"/>
      <c r="K1821" s="751"/>
      <c r="L1821" s="751"/>
      <c r="M1821" s="751"/>
      <c r="N1821" s="751"/>
      <c r="O1821" s="751"/>
      <c r="P1821" s="752"/>
    </row>
    <row r="1822" spans="2:17" ht="15.75" customHeight="1">
      <c r="B1822" s="750" t="s">
        <v>1546</v>
      </c>
      <c r="C1822" s="751"/>
      <c r="D1822" s="751"/>
      <c r="E1822" s="751"/>
      <c r="F1822" s="751"/>
      <c r="G1822" s="751"/>
      <c r="H1822" s="751"/>
      <c r="I1822" s="751"/>
      <c r="J1822" s="751"/>
      <c r="K1822" s="751"/>
      <c r="L1822" s="751"/>
      <c r="M1822" s="751"/>
      <c r="N1822" s="751"/>
      <c r="O1822" s="751"/>
      <c r="P1822" s="752"/>
    </row>
    <row r="1823" spans="2:17" ht="15.75" customHeight="1">
      <c r="B1823" s="750" t="s">
        <v>1547</v>
      </c>
      <c r="C1823" s="751"/>
      <c r="D1823" s="751"/>
      <c r="E1823" s="751"/>
      <c r="F1823" s="751"/>
      <c r="G1823" s="751"/>
      <c r="H1823" s="751"/>
      <c r="I1823" s="751"/>
      <c r="J1823" s="751"/>
      <c r="K1823" s="751"/>
      <c r="L1823" s="751"/>
      <c r="M1823" s="751"/>
      <c r="N1823" s="751"/>
      <c r="O1823" s="751"/>
      <c r="P1823" s="752"/>
    </row>
    <row r="1824" spans="2:17" ht="31.5" customHeight="1">
      <c r="B1824" s="750" t="s">
        <v>1548</v>
      </c>
      <c r="C1824" s="751"/>
      <c r="D1824" s="751"/>
      <c r="E1824" s="751"/>
      <c r="F1824" s="751"/>
      <c r="G1824" s="751"/>
      <c r="H1824" s="751"/>
      <c r="I1824" s="751"/>
      <c r="J1824" s="751"/>
      <c r="K1824" s="751"/>
      <c r="L1824" s="751"/>
      <c r="M1824" s="751"/>
      <c r="N1824" s="751"/>
      <c r="O1824" s="751"/>
      <c r="P1824" s="752"/>
    </row>
    <row r="1825" spans="2:16" ht="15.75" customHeight="1">
      <c r="B1825" s="750" t="s">
        <v>1549</v>
      </c>
      <c r="C1825" s="751"/>
      <c r="D1825" s="751"/>
      <c r="E1825" s="751"/>
      <c r="F1825" s="751"/>
      <c r="G1825" s="751"/>
      <c r="H1825" s="751"/>
      <c r="I1825" s="751"/>
      <c r="J1825" s="751"/>
      <c r="K1825" s="751"/>
      <c r="L1825" s="751"/>
      <c r="M1825" s="751"/>
      <c r="N1825" s="751"/>
      <c r="O1825" s="751"/>
      <c r="P1825" s="752"/>
    </row>
    <row r="1826" spans="2:16" ht="94.5" customHeight="1">
      <c r="B1826" s="750" t="s">
        <v>1550</v>
      </c>
      <c r="C1826" s="751"/>
      <c r="D1826" s="751"/>
      <c r="E1826" s="751"/>
      <c r="F1826" s="751"/>
      <c r="G1826" s="751"/>
      <c r="H1826" s="751"/>
      <c r="I1826" s="751"/>
      <c r="J1826" s="751"/>
      <c r="K1826" s="751"/>
      <c r="L1826" s="751"/>
      <c r="M1826" s="751"/>
      <c r="N1826" s="751"/>
      <c r="O1826" s="751"/>
      <c r="P1826" s="752"/>
    </row>
    <row r="1827" spans="2:16" ht="31.5" customHeight="1">
      <c r="B1827" s="750" t="s">
        <v>1551</v>
      </c>
      <c r="C1827" s="751"/>
      <c r="D1827" s="751"/>
      <c r="E1827" s="751"/>
      <c r="F1827" s="751"/>
      <c r="G1827" s="751"/>
      <c r="H1827" s="751"/>
      <c r="I1827" s="751"/>
      <c r="J1827" s="751"/>
      <c r="K1827" s="751"/>
      <c r="L1827" s="751"/>
      <c r="M1827" s="751"/>
      <c r="N1827" s="751"/>
      <c r="O1827" s="751"/>
      <c r="P1827" s="752"/>
    </row>
    <row r="1828" spans="2:16" ht="47.25" customHeight="1">
      <c r="B1828" s="750" t="s">
        <v>1552</v>
      </c>
      <c r="C1828" s="751"/>
      <c r="D1828" s="751"/>
      <c r="E1828" s="751"/>
      <c r="F1828" s="751"/>
      <c r="G1828" s="751"/>
      <c r="H1828" s="751"/>
      <c r="I1828" s="751"/>
      <c r="J1828" s="751"/>
      <c r="K1828" s="751"/>
      <c r="L1828" s="751"/>
      <c r="M1828" s="751"/>
      <c r="N1828" s="751"/>
      <c r="O1828" s="751"/>
      <c r="P1828" s="752"/>
    </row>
    <row r="1829" spans="2:16" ht="16">
      <c r="B1829" s="750"/>
      <c r="C1829" s="751"/>
      <c r="D1829" s="751"/>
      <c r="E1829" s="751"/>
      <c r="F1829" s="751"/>
      <c r="G1829" s="751"/>
      <c r="H1829" s="751"/>
      <c r="I1829" s="751"/>
      <c r="J1829" s="751"/>
      <c r="K1829" s="751"/>
      <c r="L1829" s="751"/>
      <c r="M1829" s="751"/>
      <c r="N1829" s="751"/>
      <c r="O1829" s="751"/>
      <c r="P1829" s="752"/>
    </row>
    <row r="1830" spans="2:16" ht="31.5" customHeight="1">
      <c r="B1830" s="750" t="s">
        <v>1553</v>
      </c>
      <c r="C1830" s="751"/>
      <c r="D1830" s="751"/>
      <c r="E1830" s="751"/>
      <c r="F1830" s="751"/>
      <c r="G1830" s="751"/>
      <c r="H1830" s="751"/>
      <c r="I1830" s="751"/>
      <c r="J1830" s="751"/>
      <c r="K1830" s="751"/>
      <c r="L1830" s="751"/>
      <c r="M1830" s="751"/>
      <c r="N1830" s="751"/>
      <c r="O1830" s="751"/>
      <c r="P1830" s="752"/>
    </row>
    <row r="1831" spans="2:16" ht="15.75" customHeight="1">
      <c r="B1831" s="802" t="s">
        <v>1554</v>
      </c>
      <c r="C1831" s="803"/>
      <c r="D1831" s="803"/>
      <c r="E1831" s="803"/>
      <c r="F1831" s="803"/>
      <c r="G1831" s="803"/>
      <c r="H1831" s="803"/>
      <c r="I1831" s="803"/>
      <c r="J1831" s="803"/>
      <c r="K1831" s="803"/>
      <c r="L1831" s="803"/>
      <c r="M1831" s="803"/>
      <c r="N1831" s="803"/>
      <c r="O1831" s="803"/>
      <c r="P1831" s="804"/>
    </row>
    <row r="1832" spans="2:16" ht="47.25" customHeight="1">
      <c r="B1832" s="750" t="s">
        <v>1555</v>
      </c>
      <c r="C1832" s="751"/>
      <c r="D1832" s="751"/>
      <c r="E1832" s="751"/>
      <c r="F1832" s="751"/>
      <c r="G1832" s="751"/>
      <c r="H1832" s="751"/>
      <c r="I1832" s="751"/>
      <c r="J1832" s="751"/>
      <c r="K1832" s="751"/>
      <c r="L1832" s="751"/>
      <c r="M1832" s="751"/>
      <c r="N1832" s="751"/>
      <c r="O1832" s="751"/>
      <c r="P1832" s="752"/>
    </row>
    <row r="1833" spans="2:16" ht="15.75" customHeight="1">
      <c r="B1833" s="799" t="s">
        <v>1556</v>
      </c>
      <c r="C1833" s="800"/>
      <c r="D1833" s="800"/>
      <c r="E1833" s="800"/>
      <c r="F1833" s="800"/>
      <c r="G1833" s="800"/>
      <c r="H1833" s="800"/>
      <c r="I1833" s="800"/>
      <c r="J1833" s="800"/>
      <c r="K1833" s="800"/>
      <c r="L1833" s="800"/>
      <c r="M1833" s="800"/>
      <c r="N1833" s="800"/>
      <c r="O1833" s="800"/>
      <c r="P1833" s="801"/>
    </row>
    <row r="1834" spans="2:16" ht="15.75" customHeight="1">
      <c r="B1834" s="799" t="s">
        <v>1557</v>
      </c>
      <c r="C1834" s="800"/>
      <c r="D1834" s="800"/>
      <c r="E1834" s="800"/>
      <c r="F1834" s="800"/>
      <c r="G1834" s="800"/>
      <c r="H1834" s="800"/>
      <c r="I1834" s="800"/>
      <c r="J1834" s="800"/>
      <c r="K1834" s="800"/>
      <c r="L1834" s="800"/>
      <c r="M1834" s="800"/>
      <c r="N1834" s="800"/>
      <c r="O1834" s="800"/>
      <c r="P1834" s="801"/>
    </row>
    <row r="1835" spans="2:16" ht="31.5" customHeight="1">
      <c r="B1835" s="750" t="s">
        <v>1558</v>
      </c>
      <c r="C1835" s="751"/>
      <c r="D1835" s="751"/>
      <c r="E1835" s="751"/>
      <c r="F1835" s="751"/>
      <c r="G1835" s="751"/>
      <c r="H1835" s="751"/>
      <c r="I1835" s="751"/>
      <c r="J1835" s="751"/>
      <c r="K1835" s="751"/>
      <c r="L1835" s="751"/>
      <c r="M1835" s="751"/>
      <c r="N1835" s="751"/>
      <c r="O1835" s="751"/>
      <c r="P1835" s="752"/>
    </row>
    <row r="1836" spans="2:16" ht="15.75" customHeight="1">
      <c r="B1836" s="750" t="s">
        <v>1559</v>
      </c>
      <c r="C1836" s="751"/>
      <c r="D1836" s="751"/>
      <c r="E1836" s="751"/>
      <c r="F1836" s="751"/>
      <c r="G1836" s="751"/>
      <c r="H1836" s="751"/>
      <c r="I1836" s="751"/>
      <c r="J1836" s="751"/>
      <c r="K1836" s="751"/>
      <c r="L1836" s="751"/>
      <c r="M1836" s="751"/>
      <c r="N1836" s="751"/>
      <c r="O1836" s="751"/>
      <c r="P1836" s="752"/>
    </row>
    <row r="1837" spans="2:16" ht="15.75" customHeight="1">
      <c r="B1837" s="799" t="s">
        <v>1560</v>
      </c>
      <c r="C1837" s="800"/>
      <c r="D1837" s="800"/>
      <c r="E1837" s="800"/>
      <c r="F1837" s="800"/>
      <c r="G1837" s="800"/>
      <c r="H1837" s="800"/>
      <c r="I1837" s="800"/>
      <c r="J1837" s="800"/>
      <c r="K1837" s="800"/>
      <c r="L1837" s="800"/>
      <c r="M1837" s="800"/>
      <c r="N1837" s="800"/>
      <c r="O1837" s="800"/>
      <c r="P1837" s="801"/>
    </row>
    <row r="1838" spans="2:16" ht="15.75" customHeight="1">
      <c r="B1838" s="799" t="s">
        <v>1561</v>
      </c>
      <c r="C1838" s="800"/>
      <c r="D1838" s="800"/>
      <c r="E1838" s="800"/>
      <c r="F1838" s="800"/>
      <c r="G1838" s="800"/>
      <c r="H1838" s="800"/>
      <c r="I1838" s="800"/>
      <c r="J1838" s="800"/>
      <c r="K1838" s="800"/>
      <c r="L1838" s="800"/>
      <c r="M1838" s="800"/>
      <c r="N1838" s="800"/>
      <c r="O1838" s="800"/>
      <c r="P1838" s="801"/>
    </row>
    <row r="1839" spans="2:16" ht="15.75" customHeight="1">
      <c r="B1839" s="799" t="s">
        <v>1562</v>
      </c>
      <c r="C1839" s="800"/>
      <c r="D1839" s="800"/>
      <c r="E1839" s="800"/>
      <c r="F1839" s="800"/>
      <c r="G1839" s="800"/>
      <c r="H1839" s="800"/>
      <c r="I1839" s="800"/>
      <c r="J1839" s="800"/>
      <c r="K1839" s="800"/>
      <c r="L1839" s="800"/>
      <c r="M1839" s="800"/>
      <c r="N1839" s="800"/>
      <c r="O1839" s="800"/>
      <c r="P1839" s="801"/>
    </row>
    <row r="1840" spans="2:16" ht="47.25" customHeight="1">
      <c r="B1840" s="750" t="s">
        <v>1563</v>
      </c>
      <c r="C1840" s="751"/>
      <c r="D1840" s="751"/>
      <c r="E1840" s="751"/>
      <c r="F1840" s="751"/>
      <c r="G1840" s="751"/>
      <c r="H1840" s="751"/>
      <c r="I1840" s="751"/>
      <c r="J1840" s="751"/>
      <c r="K1840" s="751"/>
      <c r="L1840" s="751"/>
      <c r="M1840" s="751"/>
      <c r="N1840" s="751"/>
      <c r="O1840" s="751"/>
      <c r="P1840" s="752"/>
    </row>
    <row r="1841" spans="2:16" ht="31.5" customHeight="1">
      <c r="B1841" s="750" t="s">
        <v>1564</v>
      </c>
      <c r="C1841" s="751"/>
      <c r="D1841" s="751"/>
      <c r="E1841" s="751"/>
      <c r="F1841" s="751"/>
      <c r="G1841" s="751"/>
      <c r="H1841" s="751"/>
      <c r="I1841" s="751"/>
      <c r="J1841" s="751"/>
      <c r="K1841" s="751"/>
      <c r="L1841" s="751"/>
      <c r="M1841" s="751"/>
      <c r="N1841" s="751"/>
      <c r="O1841" s="751"/>
      <c r="P1841" s="752"/>
    </row>
    <row r="1842" spans="2:16" ht="78.75" customHeight="1">
      <c r="B1842" s="750" t="s">
        <v>1565</v>
      </c>
      <c r="C1842" s="751"/>
      <c r="D1842" s="751"/>
      <c r="E1842" s="751"/>
      <c r="F1842" s="751"/>
      <c r="G1842" s="751"/>
      <c r="H1842" s="751"/>
      <c r="I1842" s="751"/>
      <c r="J1842" s="751"/>
      <c r="K1842" s="751"/>
      <c r="L1842" s="751"/>
      <c r="M1842" s="751"/>
      <c r="N1842" s="751"/>
      <c r="O1842" s="751"/>
      <c r="P1842" s="752"/>
    </row>
    <row r="1843" spans="2:16" ht="47.25" customHeight="1">
      <c r="B1843" s="750" t="s">
        <v>1566</v>
      </c>
      <c r="C1843" s="751"/>
      <c r="D1843" s="751"/>
      <c r="E1843" s="751"/>
      <c r="F1843" s="751"/>
      <c r="G1843" s="751"/>
      <c r="H1843" s="751"/>
      <c r="I1843" s="751"/>
      <c r="J1843" s="751"/>
      <c r="K1843" s="751"/>
      <c r="L1843" s="751"/>
      <c r="M1843" s="751"/>
      <c r="N1843" s="751"/>
      <c r="O1843" s="751"/>
      <c r="P1843" s="752"/>
    </row>
    <row r="1844" spans="2:16" ht="17" thickBot="1">
      <c r="B1844" s="753"/>
      <c r="C1844" s="754"/>
      <c r="D1844" s="754"/>
      <c r="E1844" s="754"/>
      <c r="F1844" s="754"/>
      <c r="G1844" s="754"/>
      <c r="H1844" s="754"/>
      <c r="I1844" s="754"/>
      <c r="J1844" s="754"/>
      <c r="K1844" s="754"/>
      <c r="L1844" s="754"/>
      <c r="M1844" s="754"/>
      <c r="N1844" s="754"/>
      <c r="O1844" s="754"/>
      <c r="P1844" s="755"/>
    </row>
    <row r="1845" spans="2:16" ht="57" thickBot="1">
      <c r="B1845" s="476" t="s">
        <v>1567</v>
      </c>
      <c r="C1845" s="460" t="s">
        <v>1568</v>
      </c>
      <c r="D1845" s="460" t="s">
        <v>1569</v>
      </c>
      <c r="E1845" s="460" t="s">
        <v>1570</v>
      </c>
      <c r="F1845" s="460" t="s">
        <v>1571</v>
      </c>
      <c r="G1845" s="460" t="s">
        <v>1572</v>
      </c>
      <c r="P1845" s="187"/>
    </row>
    <row r="1846" spans="2:16" ht="14" thickBot="1">
      <c r="B1846" s="300">
        <v>230</v>
      </c>
      <c r="C1846" s="260">
        <v>4.5999999999999996</v>
      </c>
      <c r="D1846" s="260">
        <v>136.66</v>
      </c>
      <c r="E1846" s="260">
        <v>138.66</v>
      </c>
      <c r="F1846" s="260">
        <v>2</v>
      </c>
      <c r="G1846" s="260">
        <v>0.04</v>
      </c>
      <c r="P1846" s="187"/>
    </row>
    <row r="1847" spans="2:16" ht="14" thickBot="1">
      <c r="B1847" s="300">
        <v>250</v>
      </c>
      <c r="C1847" s="260">
        <v>5</v>
      </c>
      <c r="D1847" s="260">
        <v>146.86000000000001</v>
      </c>
      <c r="E1847" s="260">
        <v>148.24</v>
      </c>
      <c r="F1847" s="260">
        <v>1.38</v>
      </c>
      <c r="G1847" s="260">
        <v>0.03</v>
      </c>
      <c r="P1847" s="187"/>
    </row>
    <row r="1848" spans="2:16" ht="14" thickBot="1">
      <c r="B1848" s="300">
        <v>275</v>
      </c>
      <c r="C1848" s="260">
        <v>5.5</v>
      </c>
      <c r="D1848" s="260">
        <v>159.61000000000001</v>
      </c>
      <c r="E1848" s="260">
        <v>160.97999999999999</v>
      </c>
      <c r="F1848" s="260">
        <v>1.37</v>
      </c>
      <c r="G1848" s="260">
        <v>0.03</v>
      </c>
      <c r="P1848" s="187"/>
    </row>
    <row r="1849" spans="2:16" ht="16">
      <c r="B1849" s="753"/>
      <c r="C1849" s="754"/>
      <c r="D1849" s="754"/>
      <c r="E1849" s="754"/>
      <c r="F1849" s="754"/>
      <c r="G1849" s="754"/>
      <c r="H1849" s="754"/>
      <c r="I1849" s="754"/>
      <c r="J1849" s="754"/>
      <c r="K1849" s="754"/>
      <c r="L1849" s="754"/>
      <c r="M1849" s="754"/>
      <c r="N1849" s="754"/>
      <c r="O1849" s="754"/>
      <c r="P1849" s="755"/>
    </row>
    <row r="1850" spans="2:16" ht="47.25" customHeight="1">
      <c r="B1850" s="750" t="s">
        <v>1573</v>
      </c>
      <c r="C1850" s="751"/>
      <c r="D1850" s="751"/>
      <c r="E1850" s="751"/>
      <c r="F1850" s="751"/>
      <c r="G1850" s="751"/>
      <c r="H1850" s="751"/>
      <c r="I1850" s="751"/>
      <c r="J1850" s="751"/>
      <c r="K1850" s="751"/>
      <c r="L1850" s="751"/>
      <c r="M1850" s="751"/>
      <c r="N1850" s="751"/>
      <c r="O1850" s="751"/>
      <c r="P1850" s="752"/>
    </row>
    <row r="1851" spans="2:16" ht="31.5" customHeight="1">
      <c r="B1851" s="750" t="s">
        <v>1574</v>
      </c>
      <c r="C1851" s="751"/>
      <c r="D1851" s="751"/>
      <c r="E1851" s="751"/>
      <c r="F1851" s="751"/>
      <c r="G1851" s="751"/>
      <c r="H1851" s="751"/>
      <c r="I1851" s="751"/>
      <c r="J1851" s="751"/>
      <c r="K1851" s="751"/>
      <c r="L1851" s="751"/>
      <c r="M1851" s="751"/>
      <c r="N1851" s="751"/>
      <c r="O1851" s="751"/>
      <c r="P1851" s="752"/>
    </row>
    <row r="1852" spans="2:16" ht="47.25" customHeight="1">
      <c r="B1852" s="750" t="s">
        <v>1575</v>
      </c>
      <c r="C1852" s="751"/>
      <c r="D1852" s="751"/>
      <c r="E1852" s="751"/>
      <c r="F1852" s="751"/>
      <c r="G1852" s="751"/>
      <c r="H1852" s="751"/>
      <c r="I1852" s="751"/>
      <c r="J1852" s="751"/>
      <c r="K1852" s="751"/>
      <c r="L1852" s="751"/>
      <c r="M1852" s="751"/>
      <c r="N1852" s="751"/>
      <c r="O1852" s="751"/>
      <c r="P1852" s="752"/>
    </row>
    <row r="1853" spans="2:16" ht="31.5" customHeight="1">
      <c r="B1853" s="750" t="s">
        <v>1576</v>
      </c>
      <c r="C1853" s="751"/>
      <c r="D1853" s="751"/>
      <c r="E1853" s="751"/>
      <c r="F1853" s="751"/>
      <c r="G1853" s="751"/>
      <c r="H1853" s="751"/>
      <c r="I1853" s="751"/>
      <c r="J1853" s="751"/>
      <c r="K1853" s="751"/>
      <c r="L1853" s="751"/>
      <c r="M1853" s="751"/>
      <c r="N1853" s="751"/>
      <c r="O1853" s="751"/>
      <c r="P1853" s="752"/>
    </row>
    <row r="1854" spans="2:16" ht="31.5" customHeight="1">
      <c r="B1854" s="750" t="s">
        <v>1577</v>
      </c>
      <c r="C1854" s="751"/>
      <c r="D1854" s="751"/>
      <c r="E1854" s="751"/>
      <c r="F1854" s="751"/>
      <c r="G1854" s="751"/>
      <c r="H1854" s="751"/>
      <c r="I1854" s="751"/>
      <c r="J1854" s="751"/>
      <c r="K1854" s="751"/>
      <c r="L1854" s="751"/>
      <c r="M1854" s="751"/>
      <c r="N1854" s="751"/>
      <c r="O1854" s="751"/>
      <c r="P1854" s="752"/>
    </row>
    <row r="1855" spans="2:16" ht="31.5" customHeight="1">
      <c r="B1855" s="750" t="s">
        <v>1578</v>
      </c>
      <c r="C1855" s="751"/>
      <c r="D1855" s="751"/>
      <c r="E1855" s="751"/>
      <c r="F1855" s="751"/>
      <c r="G1855" s="751"/>
      <c r="H1855" s="751"/>
      <c r="I1855" s="751"/>
      <c r="J1855" s="751"/>
      <c r="K1855" s="751"/>
      <c r="L1855" s="751"/>
      <c r="M1855" s="751"/>
      <c r="N1855" s="751"/>
      <c r="O1855" s="751"/>
      <c r="P1855" s="752"/>
    </row>
    <row r="1856" spans="2:16" ht="31.5" customHeight="1">
      <c r="B1856" s="750" t="s">
        <v>1579</v>
      </c>
      <c r="C1856" s="751"/>
      <c r="D1856" s="751"/>
      <c r="E1856" s="751"/>
      <c r="F1856" s="751"/>
      <c r="G1856" s="751"/>
      <c r="H1856" s="751"/>
      <c r="I1856" s="751"/>
      <c r="J1856" s="751"/>
      <c r="K1856" s="751"/>
      <c r="L1856" s="751"/>
      <c r="M1856" s="751"/>
      <c r="N1856" s="751"/>
      <c r="O1856" s="751"/>
      <c r="P1856" s="752"/>
    </row>
    <row r="1857" spans="2:16" ht="31.5" customHeight="1">
      <c r="B1857" s="750" t="s">
        <v>1580</v>
      </c>
      <c r="C1857" s="751"/>
      <c r="D1857" s="751"/>
      <c r="E1857" s="751"/>
      <c r="F1857" s="751"/>
      <c r="G1857" s="751"/>
      <c r="H1857" s="751"/>
      <c r="I1857" s="751"/>
      <c r="J1857" s="751"/>
      <c r="K1857" s="751"/>
      <c r="L1857" s="751"/>
      <c r="M1857" s="751"/>
      <c r="N1857" s="751"/>
      <c r="O1857" s="751"/>
      <c r="P1857" s="752"/>
    </row>
    <row r="1858" spans="2:16" ht="31.5" customHeight="1">
      <c r="B1858" s="750" t="s">
        <v>1581</v>
      </c>
      <c r="C1858" s="751"/>
      <c r="D1858" s="751"/>
      <c r="E1858" s="751"/>
      <c r="F1858" s="751"/>
      <c r="G1858" s="751"/>
      <c r="H1858" s="751"/>
      <c r="I1858" s="751"/>
      <c r="J1858" s="751"/>
      <c r="K1858" s="751"/>
      <c r="L1858" s="751"/>
      <c r="M1858" s="751"/>
      <c r="N1858" s="751"/>
      <c r="O1858" s="751"/>
      <c r="P1858" s="752"/>
    </row>
    <row r="1859" spans="2:16" ht="15.75" customHeight="1">
      <c r="B1859" s="750" t="s">
        <v>1582</v>
      </c>
      <c r="C1859" s="751"/>
      <c r="D1859" s="751"/>
      <c r="E1859" s="751"/>
      <c r="F1859" s="751"/>
      <c r="G1859" s="751"/>
      <c r="H1859" s="751"/>
      <c r="I1859" s="751"/>
      <c r="J1859" s="751"/>
      <c r="K1859" s="751"/>
      <c r="L1859" s="751"/>
      <c r="M1859" s="751"/>
      <c r="N1859" s="751"/>
      <c r="O1859" s="751"/>
      <c r="P1859" s="752"/>
    </row>
    <row r="1860" spans="2:16" ht="15.75" customHeight="1">
      <c r="B1860" s="750" t="s">
        <v>1583</v>
      </c>
      <c r="C1860" s="751"/>
      <c r="D1860" s="751"/>
      <c r="E1860" s="751"/>
      <c r="F1860" s="751"/>
      <c r="G1860" s="751"/>
      <c r="H1860" s="751"/>
      <c r="I1860" s="751"/>
      <c r="J1860" s="751"/>
      <c r="K1860" s="751"/>
      <c r="L1860" s="751"/>
      <c r="M1860" s="751"/>
      <c r="N1860" s="751"/>
      <c r="O1860" s="751"/>
      <c r="P1860" s="752"/>
    </row>
    <row r="1861" spans="2:16" ht="63" customHeight="1">
      <c r="B1861" s="750" t="s">
        <v>1584</v>
      </c>
      <c r="C1861" s="751"/>
      <c r="D1861" s="751"/>
      <c r="E1861" s="751"/>
      <c r="F1861" s="751"/>
      <c r="G1861" s="751"/>
      <c r="H1861" s="751"/>
      <c r="I1861" s="751"/>
      <c r="J1861" s="751"/>
      <c r="K1861" s="751"/>
      <c r="L1861" s="751"/>
      <c r="M1861" s="751"/>
      <c r="N1861" s="751"/>
      <c r="O1861" s="751"/>
      <c r="P1861" s="752"/>
    </row>
    <row r="1862" spans="2:16" ht="47.25" customHeight="1">
      <c r="B1862" s="750" t="s">
        <v>1585</v>
      </c>
      <c r="C1862" s="751"/>
      <c r="D1862" s="751"/>
      <c r="E1862" s="751"/>
      <c r="F1862" s="751"/>
      <c r="G1862" s="751"/>
      <c r="H1862" s="751"/>
      <c r="I1862" s="751"/>
      <c r="J1862" s="751"/>
      <c r="K1862" s="751"/>
      <c r="L1862" s="751"/>
      <c r="M1862" s="751"/>
      <c r="N1862" s="751"/>
      <c r="O1862" s="751"/>
      <c r="P1862" s="752"/>
    </row>
    <row r="1863" spans="2:16" ht="31.5" customHeight="1">
      <c r="B1863" s="750" t="s">
        <v>1586</v>
      </c>
      <c r="C1863" s="751"/>
      <c r="D1863" s="751"/>
      <c r="E1863" s="751"/>
      <c r="F1863" s="751"/>
      <c r="G1863" s="751"/>
      <c r="H1863" s="751"/>
      <c r="I1863" s="751"/>
      <c r="J1863" s="751"/>
      <c r="K1863" s="751"/>
      <c r="L1863" s="751"/>
      <c r="M1863" s="751"/>
      <c r="N1863" s="751"/>
      <c r="O1863" s="751"/>
      <c r="P1863" s="752"/>
    </row>
    <row r="1864" spans="2:16" ht="47.25" customHeight="1">
      <c r="B1864" s="750" t="s">
        <v>1587</v>
      </c>
      <c r="C1864" s="751"/>
      <c r="D1864" s="751"/>
      <c r="E1864" s="751"/>
      <c r="F1864" s="751"/>
      <c r="G1864" s="751"/>
      <c r="H1864" s="751"/>
      <c r="I1864" s="751"/>
      <c r="J1864" s="751"/>
      <c r="K1864" s="751"/>
      <c r="L1864" s="751"/>
      <c r="M1864" s="751"/>
      <c r="N1864" s="751"/>
      <c r="O1864" s="751"/>
      <c r="P1864" s="752"/>
    </row>
    <row r="1865" spans="2:16" ht="31.5" customHeight="1">
      <c r="B1865" s="750" t="s">
        <v>1588</v>
      </c>
      <c r="C1865" s="751"/>
      <c r="D1865" s="751"/>
      <c r="E1865" s="751"/>
      <c r="F1865" s="751"/>
      <c r="G1865" s="751"/>
      <c r="H1865" s="751"/>
      <c r="I1865" s="751"/>
      <c r="J1865" s="751"/>
      <c r="K1865" s="751"/>
      <c r="L1865" s="751"/>
      <c r="M1865" s="751"/>
      <c r="N1865" s="751"/>
      <c r="O1865" s="751"/>
      <c r="P1865" s="752"/>
    </row>
    <row r="1866" spans="2:16" ht="15.75" customHeight="1">
      <c r="B1866" s="750" t="s">
        <v>1589</v>
      </c>
      <c r="C1866" s="751"/>
      <c r="D1866" s="751"/>
      <c r="E1866" s="751"/>
      <c r="F1866" s="751"/>
      <c r="G1866" s="751"/>
      <c r="H1866" s="751"/>
      <c r="I1866" s="751"/>
      <c r="J1866" s="751"/>
      <c r="K1866" s="751"/>
      <c r="L1866" s="751"/>
      <c r="M1866" s="751"/>
      <c r="N1866" s="751"/>
      <c r="O1866" s="751"/>
      <c r="P1866" s="752"/>
    </row>
    <row r="1867" spans="2:16" ht="63" customHeight="1">
      <c r="B1867" s="750" t="s">
        <v>1590</v>
      </c>
      <c r="C1867" s="751"/>
      <c r="D1867" s="751"/>
      <c r="E1867" s="751"/>
      <c r="F1867" s="751"/>
      <c r="G1867" s="751"/>
      <c r="H1867" s="751"/>
      <c r="I1867" s="751"/>
      <c r="J1867" s="751"/>
      <c r="K1867" s="751"/>
      <c r="L1867" s="751"/>
      <c r="M1867" s="751"/>
      <c r="N1867" s="751"/>
      <c r="O1867" s="751"/>
      <c r="P1867" s="752"/>
    </row>
    <row r="1868" spans="2:16" ht="31.5" customHeight="1">
      <c r="B1868" s="750" t="s">
        <v>1591</v>
      </c>
      <c r="C1868" s="751"/>
      <c r="D1868" s="751"/>
      <c r="E1868" s="751"/>
      <c r="F1868" s="751"/>
      <c r="G1868" s="751"/>
      <c r="H1868" s="751"/>
      <c r="I1868" s="751"/>
      <c r="J1868" s="751"/>
      <c r="K1868" s="751"/>
      <c r="L1868" s="751"/>
      <c r="M1868" s="751"/>
      <c r="N1868" s="751"/>
      <c r="O1868" s="751"/>
      <c r="P1868" s="752"/>
    </row>
    <row r="1869" spans="2:16" ht="78.75" customHeight="1">
      <c r="B1869" s="750" t="s">
        <v>1592</v>
      </c>
      <c r="C1869" s="751"/>
      <c r="D1869" s="751"/>
      <c r="E1869" s="751"/>
      <c r="F1869" s="751"/>
      <c r="G1869" s="751"/>
      <c r="H1869" s="751"/>
      <c r="I1869" s="751"/>
      <c r="J1869" s="751"/>
      <c r="K1869" s="751"/>
      <c r="L1869" s="751"/>
      <c r="M1869" s="751"/>
      <c r="N1869" s="751"/>
      <c r="O1869" s="751"/>
      <c r="P1869" s="752"/>
    </row>
    <row r="1870" spans="2:16" ht="15.75" customHeight="1">
      <c r="B1870" s="796" t="s">
        <v>1593</v>
      </c>
      <c r="C1870" s="797"/>
      <c r="D1870" s="797"/>
      <c r="E1870" s="797"/>
      <c r="F1870" s="797"/>
      <c r="G1870" s="797"/>
      <c r="H1870" s="797"/>
      <c r="I1870" s="797"/>
      <c r="J1870" s="797"/>
      <c r="K1870" s="797"/>
      <c r="L1870" s="797"/>
      <c r="M1870" s="797"/>
      <c r="N1870" s="797"/>
      <c r="O1870" s="797"/>
      <c r="P1870" s="798"/>
    </row>
    <row r="1871" spans="2:16" ht="31.5" customHeight="1">
      <c r="B1871" s="750" t="s">
        <v>1594</v>
      </c>
      <c r="C1871" s="751"/>
      <c r="D1871" s="751"/>
      <c r="E1871" s="751"/>
      <c r="F1871" s="751"/>
      <c r="G1871" s="751"/>
      <c r="H1871" s="751"/>
      <c r="I1871" s="751"/>
      <c r="J1871" s="751"/>
      <c r="K1871" s="751"/>
      <c r="L1871" s="751"/>
      <c r="M1871" s="751"/>
      <c r="N1871" s="751"/>
      <c r="O1871" s="751"/>
      <c r="P1871" s="752"/>
    </row>
    <row r="1872" spans="2:16" ht="31.5" customHeight="1">
      <c r="B1872" s="750" t="s">
        <v>1595</v>
      </c>
      <c r="C1872" s="751"/>
      <c r="D1872" s="751"/>
      <c r="E1872" s="751"/>
      <c r="F1872" s="751"/>
      <c r="G1872" s="751"/>
      <c r="H1872" s="751"/>
      <c r="I1872" s="751"/>
      <c r="J1872" s="751"/>
      <c r="K1872" s="751"/>
      <c r="L1872" s="751"/>
      <c r="M1872" s="751"/>
      <c r="N1872" s="751"/>
      <c r="O1872" s="751"/>
      <c r="P1872" s="752"/>
    </row>
    <row r="1873" spans="2:16" ht="31.5" customHeight="1">
      <c r="B1873" s="750" t="s">
        <v>1596</v>
      </c>
      <c r="C1873" s="751"/>
      <c r="D1873" s="751"/>
      <c r="E1873" s="751"/>
      <c r="F1873" s="751"/>
      <c r="G1873" s="751"/>
      <c r="H1873" s="751"/>
      <c r="I1873" s="751"/>
      <c r="J1873" s="751"/>
      <c r="K1873" s="751"/>
      <c r="L1873" s="751"/>
      <c r="M1873" s="751"/>
      <c r="N1873" s="751"/>
      <c r="O1873" s="751"/>
      <c r="P1873" s="752"/>
    </row>
    <row r="1874" spans="2:16" ht="17" thickBot="1">
      <c r="B1874" s="753"/>
      <c r="C1874" s="754"/>
      <c r="D1874" s="754"/>
      <c r="E1874" s="754"/>
      <c r="F1874" s="754"/>
      <c r="G1874" s="754"/>
      <c r="H1874" s="754"/>
      <c r="I1874" s="754"/>
      <c r="J1874" s="754"/>
      <c r="K1874" s="754"/>
      <c r="L1874" s="754"/>
      <c r="M1874" s="754"/>
      <c r="N1874" s="754"/>
      <c r="O1874" s="754"/>
      <c r="P1874" s="755"/>
    </row>
    <row r="1875" spans="2:16" ht="76.5" customHeight="1">
      <c r="B1875" s="771" t="s">
        <v>1597</v>
      </c>
      <c r="C1875" s="772"/>
      <c r="P1875" s="187"/>
    </row>
    <row r="1876" spans="2:16" ht="25.5" customHeight="1" thickBot="1">
      <c r="B1876" s="773" t="s">
        <v>1598</v>
      </c>
      <c r="C1876" s="774"/>
      <c r="P1876" s="187"/>
    </row>
    <row r="1877" spans="2:16" ht="15" thickBot="1">
      <c r="B1877" s="300" t="s">
        <v>1599</v>
      </c>
      <c r="C1877" s="260" t="s">
        <v>1600</v>
      </c>
      <c r="P1877" s="187"/>
    </row>
    <row r="1878" spans="2:16" ht="15" thickBot="1">
      <c r="B1878" s="300" t="s">
        <v>1601</v>
      </c>
      <c r="C1878" s="260">
        <v>108</v>
      </c>
      <c r="P1878" s="187"/>
    </row>
    <row r="1879" spans="2:16" ht="15" thickBot="1">
      <c r="B1879" s="539" t="s">
        <v>1602</v>
      </c>
      <c r="C1879" s="260">
        <v>22.5</v>
      </c>
      <c r="P1879" s="187"/>
    </row>
    <row r="1880" spans="2:16" ht="15" thickBot="1">
      <c r="B1880" s="300" t="s">
        <v>1603</v>
      </c>
      <c r="C1880" s="260">
        <v>2.1</v>
      </c>
      <c r="P1880" s="187"/>
    </row>
    <row r="1881" spans="2:16" ht="15" thickBot="1">
      <c r="B1881" s="548" t="s">
        <v>354</v>
      </c>
      <c r="C1881" s="261">
        <v>132.6</v>
      </c>
      <c r="D1881" s="246"/>
      <c r="E1881" s="246"/>
      <c r="F1881" s="246"/>
      <c r="G1881" s="246"/>
      <c r="H1881" s="246"/>
      <c r="I1881" s="246"/>
      <c r="J1881" s="246"/>
      <c r="K1881" s="246"/>
      <c r="L1881" s="246"/>
      <c r="M1881" s="246"/>
      <c r="N1881" s="246"/>
      <c r="O1881" s="246"/>
      <c r="P1881" s="247"/>
    </row>
    <row r="1882" spans="2:16">
      <c r="B1882" s="332"/>
    </row>
    <row r="1883" spans="2:16" ht="14" thickBot="1">
      <c r="B1883" s="331"/>
    </row>
    <row r="1884" spans="2:16" ht="16">
      <c r="B1884" s="759" t="s">
        <v>1526</v>
      </c>
      <c r="C1884" s="760"/>
      <c r="D1884" s="760"/>
      <c r="E1884" s="760"/>
      <c r="F1884" s="760"/>
      <c r="G1884" s="760"/>
      <c r="H1884" s="760"/>
      <c r="I1884" s="760"/>
      <c r="J1884" s="760"/>
      <c r="K1884" s="760"/>
      <c r="L1884" s="760"/>
      <c r="M1884" s="760"/>
      <c r="N1884" s="760"/>
      <c r="O1884" s="760"/>
      <c r="P1884" s="761"/>
    </row>
    <row r="1885" spans="2:16" ht="16">
      <c r="B1885" s="741" t="s">
        <v>1605</v>
      </c>
      <c r="C1885" s="742"/>
      <c r="D1885" s="742"/>
      <c r="E1885" s="742"/>
      <c r="F1885" s="742"/>
      <c r="G1885" s="742"/>
      <c r="H1885" s="742"/>
      <c r="I1885" s="742"/>
      <c r="J1885" s="742"/>
      <c r="K1885" s="742"/>
      <c r="L1885" s="742"/>
      <c r="M1885" s="742"/>
      <c r="N1885" s="742"/>
      <c r="O1885" s="742"/>
      <c r="P1885" s="743"/>
    </row>
    <row r="1886" spans="2:16" ht="16">
      <c r="B1886" s="750" t="s">
        <v>1606</v>
      </c>
      <c r="C1886" s="751"/>
      <c r="D1886" s="751"/>
      <c r="E1886" s="751"/>
      <c r="F1886" s="751"/>
      <c r="G1886" s="751"/>
      <c r="H1886" s="751"/>
      <c r="I1886" s="751"/>
      <c r="J1886" s="751"/>
      <c r="K1886" s="751"/>
      <c r="L1886" s="751"/>
      <c r="M1886" s="751"/>
      <c r="N1886" s="751"/>
      <c r="O1886" s="751"/>
      <c r="P1886" s="752"/>
    </row>
    <row r="1887" spans="2:16" ht="16">
      <c r="B1887" s="750" t="s">
        <v>1607</v>
      </c>
      <c r="C1887" s="751"/>
      <c r="D1887" s="751"/>
      <c r="E1887" s="751"/>
      <c r="F1887" s="751"/>
      <c r="G1887" s="751"/>
      <c r="H1887" s="751"/>
      <c r="I1887" s="751"/>
      <c r="J1887" s="751"/>
      <c r="K1887" s="751"/>
      <c r="L1887" s="751"/>
      <c r="M1887" s="751"/>
      <c r="N1887" s="751"/>
      <c r="O1887" s="751"/>
      <c r="P1887" s="752"/>
    </row>
    <row r="1888" spans="2:16" ht="16">
      <c r="B1888" s="750" t="s">
        <v>1608</v>
      </c>
      <c r="C1888" s="751"/>
      <c r="D1888" s="751"/>
      <c r="E1888" s="751"/>
      <c r="F1888" s="751"/>
      <c r="G1888" s="751"/>
      <c r="H1888" s="751"/>
      <c r="I1888" s="751"/>
      <c r="J1888" s="751"/>
      <c r="K1888" s="751"/>
      <c r="L1888" s="751"/>
      <c r="M1888" s="751"/>
      <c r="N1888" s="751"/>
      <c r="O1888" s="751"/>
      <c r="P1888" s="752"/>
    </row>
    <row r="1889" spans="2:16" ht="17" thickBot="1">
      <c r="B1889" s="750"/>
      <c r="C1889" s="751"/>
      <c r="D1889" s="751"/>
      <c r="E1889" s="751"/>
      <c r="F1889" s="751"/>
      <c r="G1889" s="751"/>
      <c r="H1889" s="751"/>
      <c r="I1889" s="751"/>
      <c r="J1889" s="751"/>
      <c r="K1889" s="751"/>
      <c r="L1889" s="751"/>
      <c r="M1889" s="751"/>
      <c r="N1889" s="751"/>
      <c r="O1889" s="751"/>
      <c r="P1889" s="752"/>
    </row>
    <row r="1890" spans="2:16" ht="14" thickBot="1">
      <c r="B1890" s="549">
        <v>2018</v>
      </c>
      <c r="C1890" s="550">
        <v>2019</v>
      </c>
      <c r="D1890" s="550">
        <v>2020</v>
      </c>
      <c r="E1890" s="550">
        <v>2021</v>
      </c>
      <c r="F1890" s="550">
        <v>2022</v>
      </c>
      <c r="G1890" s="550">
        <v>2023</v>
      </c>
      <c r="H1890" s="550">
        <v>2024</v>
      </c>
      <c r="I1890" s="550">
        <v>2025</v>
      </c>
      <c r="J1890" s="550">
        <v>2026</v>
      </c>
      <c r="K1890" s="551">
        <v>2027</v>
      </c>
      <c r="L1890" s="551">
        <v>2028</v>
      </c>
      <c r="M1890" s="460">
        <v>2029</v>
      </c>
      <c r="P1890" s="187"/>
    </row>
    <row r="1891" spans="2:16" ht="14" thickBot="1">
      <c r="B1891" s="552">
        <v>0</v>
      </c>
      <c r="C1891" s="553">
        <v>0.05</v>
      </c>
      <c r="D1891" s="553">
        <v>0.03</v>
      </c>
      <c r="E1891" s="553">
        <v>0.1</v>
      </c>
      <c r="F1891" s="553">
        <v>0.12</v>
      </c>
      <c r="G1891" s="553">
        <v>0.12</v>
      </c>
      <c r="H1891" s="553">
        <v>0.12</v>
      </c>
      <c r="I1891" s="553">
        <v>0.12</v>
      </c>
      <c r="J1891" s="553">
        <v>0.12</v>
      </c>
      <c r="K1891" s="554">
        <v>0.12</v>
      </c>
      <c r="L1891" s="554">
        <v>0.05</v>
      </c>
      <c r="M1891" s="555">
        <v>0.05</v>
      </c>
      <c r="P1891" s="187"/>
    </row>
    <row r="1892" spans="2:16" ht="12.75" customHeight="1">
      <c r="B1892" s="753"/>
      <c r="C1892" s="754"/>
      <c r="D1892" s="754"/>
      <c r="E1892" s="754"/>
      <c r="F1892" s="754"/>
      <c r="G1892" s="754"/>
      <c r="H1892" s="754"/>
      <c r="I1892" s="754"/>
      <c r="J1892" s="754"/>
      <c r="K1892" s="754"/>
      <c r="L1892" s="754"/>
      <c r="M1892" s="754"/>
      <c r="N1892" s="754"/>
      <c r="O1892" s="754"/>
      <c r="P1892" s="755"/>
    </row>
    <row r="1893" spans="2:16" ht="16">
      <c r="B1893" s="753" t="s">
        <v>1609</v>
      </c>
      <c r="C1893" s="754"/>
      <c r="D1893" s="754"/>
      <c r="E1893" s="754"/>
      <c r="F1893" s="754"/>
      <c r="G1893" s="754"/>
      <c r="H1893" s="754"/>
      <c r="I1893" s="754"/>
      <c r="J1893" s="754"/>
      <c r="K1893" s="754"/>
      <c r="L1893" s="754"/>
      <c r="M1893" s="754"/>
      <c r="N1893" s="754"/>
      <c r="O1893" s="754"/>
      <c r="P1893" s="755"/>
    </row>
    <row r="1894" spans="2:16" ht="16">
      <c r="B1894" s="793" t="s">
        <v>1610</v>
      </c>
      <c r="C1894" s="794"/>
      <c r="D1894" s="794"/>
      <c r="E1894" s="794"/>
      <c r="F1894" s="794"/>
      <c r="G1894" s="794"/>
      <c r="H1894" s="794"/>
      <c r="I1894" s="794"/>
      <c r="J1894" s="794"/>
      <c r="K1894" s="794"/>
      <c r="L1894" s="794"/>
      <c r="M1894" s="794"/>
      <c r="N1894" s="794"/>
      <c r="O1894" s="794"/>
      <c r="P1894" s="795"/>
    </row>
    <row r="1895" spans="2:16" ht="16">
      <c r="B1895" s="793" t="s">
        <v>1611</v>
      </c>
      <c r="C1895" s="794"/>
      <c r="D1895" s="794"/>
      <c r="E1895" s="794"/>
      <c r="F1895" s="794"/>
      <c r="G1895" s="794"/>
      <c r="H1895" s="794"/>
      <c r="I1895" s="794"/>
      <c r="J1895" s="794"/>
      <c r="K1895" s="794"/>
      <c r="L1895" s="794"/>
      <c r="M1895" s="794"/>
      <c r="N1895" s="794"/>
      <c r="O1895" s="794"/>
      <c r="P1895" s="795"/>
    </row>
    <row r="1896" spans="2:16" ht="16">
      <c r="B1896" s="793" t="s">
        <v>1612</v>
      </c>
      <c r="C1896" s="794"/>
      <c r="D1896" s="794"/>
      <c r="E1896" s="794"/>
      <c r="F1896" s="794"/>
      <c r="G1896" s="794"/>
      <c r="H1896" s="794"/>
      <c r="I1896" s="794"/>
      <c r="J1896" s="794"/>
      <c r="K1896" s="794"/>
      <c r="L1896" s="794"/>
      <c r="M1896" s="794"/>
      <c r="N1896" s="794"/>
      <c r="O1896" s="794"/>
      <c r="P1896" s="795"/>
    </row>
    <row r="1897" spans="2:16" ht="16">
      <c r="B1897" s="793" t="s">
        <v>1613</v>
      </c>
      <c r="C1897" s="794"/>
      <c r="D1897" s="794"/>
      <c r="E1897" s="794"/>
      <c r="F1897" s="794"/>
      <c r="G1897" s="794"/>
      <c r="H1897" s="794"/>
      <c r="I1897" s="794"/>
      <c r="J1897" s="794"/>
      <c r="K1897" s="794"/>
      <c r="L1897" s="794"/>
      <c r="M1897" s="794"/>
      <c r="N1897" s="794"/>
      <c r="O1897" s="794"/>
      <c r="P1897" s="795"/>
    </row>
    <row r="1898" spans="2:16" ht="16">
      <c r="B1898" s="750"/>
      <c r="C1898" s="751"/>
      <c r="D1898" s="751"/>
      <c r="E1898" s="751"/>
      <c r="F1898" s="751"/>
      <c r="G1898" s="751"/>
      <c r="H1898" s="751"/>
      <c r="I1898" s="751"/>
      <c r="J1898" s="751"/>
      <c r="K1898" s="751"/>
      <c r="L1898" s="751"/>
      <c r="M1898" s="751"/>
      <c r="N1898" s="751"/>
      <c r="O1898" s="751"/>
      <c r="P1898" s="752"/>
    </row>
    <row r="1899" spans="2:16" ht="17" thickBot="1">
      <c r="B1899" s="750"/>
      <c r="C1899" s="751"/>
      <c r="D1899" s="751"/>
      <c r="E1899" s="751"/>
      <c r="F1899" s="751"/>
      <c r="G1899" s="751"/>
      <c r="H1899" s="751"/>
      <c r="I1899" s="751"/>
      <c r="J1899" s="751"/>
      <c r="K1899" s="751"/>
      <c r="L1899" s="751"/>
      <c r="M1899" s="751"/>
      <c r="N1899" s="751"/>
      <c r="O1899" s="751"/>
      <c r="P1899" s="752"/>
    </row>
    <row r="1900" spans="2:16" ht="14" thickBot="1">
      <c r="B1900" s="556" t="s">
        <v>451</v>
      </c>
      <c r="C1900" s="250">
        <v>2018</v>
      </c>
      <c r="D1900" s="250">
        <v>2019</v>
      </c>
      <c r="E1900" s="250">
        <v>2020</v>
      </c>
      <c r="F1900" s="250">
        <v>2021</v>
      </c>
      <c r="G1900" s="250">
        <v>2022</v>
      </c>
      <c r="H1900" s="250">
        <v>2023</v>
      </c>
      <c r="I1900" s="250">
        <v>2024</v>
      </c>
      <c r="J1900" s="250">
        <v>2025</v>
      </c>
      <c r="K1900" s="250">
        <v>2026</v>
      </c>
      <c r="L1900" s="250">
        <v>2027</v>
      </c>
      <c r="M1900" s="250">
        <v>2028</v>
      </c>
      <c r="N1900" s="250">
        <v>2029</v>
      </c>
      <c r="P1900" s="187"/>
    </row>
    <row r="1901" spans="2:16" ht="14" thickBot="1">
      <c r="B1901" s="557" t="s">
        <v>504</v>
      </c>
      <c r="C1901" s="545">
        <v>597.20000000000005</v>
      </c>
      <c r="D1901" s="545">
        <v>682.5</v>
      </c>
      <c r="E1901" s="545">
        <v>597.20000000000005</v>
      </c>
      <c r="F1901" s="545">
        <v>0</v>
      </c>
      <c r="G1901" s="545">
        <v>-170.7</v>
      </c>
      <c r="H1901" s="545">
        <v>-170.7</v>
      </c>
      <c r="I1901" s="545">
        <v>-170.7</v>
      </c>
      <c r="J1901" s="545">
        <v>-170.7</v>
      </c>
      <c r="K1901" s="545">
        <v>-170.7</v>
      </c>
      <c r="L1901" s="545">
        <v>-170.7</v>
      </c>
      <c r="M1901" s="545">
        <v>-426.5</v>
      </c>
      <c r="N1901" s="545">
        <v>-426.5</v>
      </c>
      <c r="P1901" s="187"/>
    </row>
    <row r="1902" spans="2:16" ht="14" thickBot="1">
      <c r="B1902" s="557" t="s">
        <v>381</v>
      </c>
      <c r="C1902" s="545">
        <v>142.19999999999999</v>
      </c>
      <c r="D1902" s="545">
        <v>162.5</v>
      </c>
      <c r="E1902" s="545">
        <v>142.19999999999999</v>
      </c>
      <c r="F1902" s="545">
        <v>0</v>
      </c>
      <c r="G1902" s="545">
        <v>-40.6</v>
      </c>
      <c r="H1902" s="545">
        <v>-40.6</v>
      </c>
      <c r="I1902" s="545">
        <v>-40.6</v>
      </c>
      <c r="J1902" s="545">
        <v>-40.6</v>
      </c>
      <c r="K1902" s="545">
        <v>-40.6</v>
      </c>
      <c r="L1902" s="545">
        <v>-40.6</v>
      </c>
      <c r="M1902" s="545">
        <v>-101.6</v>
      </c>
      <c r="N1902" s="545">
        <v>-101.6</v>
      </c>
      <c r="P1902" s="187"/>
    </row>
    <row r="1903" spans="2:16" ht="14" thickBot="1">
      <c r="B1903" s="546" t="s">
        <v>69</v>
      </c>
      <c r="C1903" s="255">
        <v>739.4</v>
      </c>
      <c r="D1903" s="255">
        <v>845</v>
      </c>
      <c r="E1903" s="255">
        <v>739.4</v>
      </c>
      <c r="F1903" s="255">
        <v>0</v>
      </c>
      <c r="G1903" s="255">
        <v>-211.3</v>
      </c>
      <c r="H1903" s="255">
        <v>-211.3</v>
      </c>
      <c r="I1903" s="255">
        <v>-211.3</v>
      </c>
      <c r="J1903" s="255">
        <v>-211.3</v>
      </c>
      <c r="K1903" s="255">
        <v>-211.3</v>
      </c>
      <c r="L1903" s="255">
        <v>-211.3</v>
      </c>
      <c r="M1903" s="255">
        <v>-528.1</v>
      </c>
      <c r="N1903" s="255">
        <v>-528.1</v>
      </c>
      <c r="P1903" s="187"/>
    </row>
    <row r="1904" spans="2:16" ht="14">
      <c r="B1904" s="765" t="s">
        <v>355</v>
      </c>
      <c r="C1904" s="766"/>
      <c r="D1904" s="766"/>
      <c r="E1904" s="766"/>
      <c r="F1904" s="766"/>
      <c r="G1904" s="766"/>
      <c r="H1904" s="766"/>
      <c r="I1904" s="766"/>
      <c r="J1904" s="766"/>
      <c r="K1904" s="766"/>
      <c r="L1904" s="766"/>
      <c r="M1904" s="766"/>
      <c r="N1904" s="766"/>
      <c r="O1904" s="766"/>
      <c r="P1904" s="767"/>
    </row>
    <row r="1905" spans="2:16" ht="17" thickBot="1">
      <c r="B1905" s="787"/>
      <c r="C1905" s="788"/>
      <c r="D1905" s="788"/>
      <c r="E1905" s="788"/>
      <c r="F1905" s="788"/>
      <c r="G1905" s="788"/>
      <c r="H1905" s="788"/>
      <c r="I1905" s="788"/>
      <c r="J1905" s="788"/>
      <c r="K1905" s="788"/>
      <c r="L1905" s="788"/>
      <c r="M1905" s="788"/>
      <c r="N1905" s="788"/>
      <c r="O1905" s="788"/>
      <c r="P1905" s="789"/>
    </row>
    <row r="1906" spans="2:16" ht="14" thickBot="1">
      <c r="B1906" s="558" t="s">
        <v>454</v>
      </c>
      <c r="C1906" s="559">
        <v>2019</v>
      </c>
      <c r="D1906" s="559">
        <v>2020</v>
      </c>
      <c r="E1906" s="559">
        <v>2021</v>
      </c>
      <c r="F1906" s="559">
        <v>2022</v>
      </c>
      <c r="G1906" s="559">
        <v>2023</v>
      </c>
      <c r="H1906" s="559">
        <v>2024</v>
      </c>
      <c r="I1906" s="559">
        <v>2025</v>
      </c>
      <c r="J1906" s="559">
        <v>2026</v>
      </c>
      <c r="K1906" s="559">
        <v>2027</v>
      </c>
      <c r="L1906" s="559">
        <v>2028</v>
      </c>
      <c r="M1906" s="559">
        <v>2029</v>
      </c>
      <c r="N1906" s="559">
        <v>2030</v>
      </c>
      <c r="O1906" s="559">
        <v>2031</v>
      </c>
      <c r="P1906" s="559">
        <v>2032</v>
      </c>
    </row>
    <row r="1907" spans="2:16" ht="14" thickBot="1">
      <c r="B1907" s="560" t="s">
        <v>504</v>
      </c>
      <c r="C1907" s="561">
        <v>1045.0999999999999</v>
      </c>
      <c r="D1907" s="414">
        <v>746.5</v>
      </c>
      <c r="E1907" s="414">
        <v>533.20000000000005</v>
      </c>
      <c r="F1907" s="414">
        <v>-447.9</v>
      </c>
      <c r="G1907" s="414">
        <v>-298.60000000000002</v>
      </c>
      <c r="H1907" s="414">
        <v>-170.7</v>
      </c>
      <c r="I1907" s="414">
        <v>-170.7</v>
      </c>
      <c r="J1907" s="414">
        <v>-170.7</v>
      </c>
      <c r="K1907" s="414">
        <v>-170.7</v>
      </c>
      <c r="L1907" s="414">
        <v>-170.7</v>
      </c>
      <c r="M1907" s="414">
        <v>-618.5</v>
      </c>
      <c r="N1907" s="414">
        <v>-426.5</v>
      </c>
      <c r="O1907" s="414">
        <v>320</v>
      </c>
      <c r="P1907" s="414">
        <v>0</v>
      </c>
    </row>
    <row r="1908" spans="2:16" ht="14" thickBot="1">
      <c r="B1908" s="560" t="s">
        <v>381</v>
      </c>
      <c r="C1908" s="414">
        <v>263</v>
      </c>
      <c r="D1908" s="414">
        <v>179.8</v>
      </c>
      <c r="E1908" s="414">
        <v>124.9</v>
      </c>
      <c r="F1908" s="414">
        <v>-120.9</v>
      </c>
      <c r="G1908" s="414">
        <v>-75.2</v>
      </c>
      <c r="H1908" s="414">
        <v>-40.6</v>
      </c>
      <c r="I1908" s="414">
        <v>-40.6</v>
      </c>
      <c r="J1908" s="414">
        <v>-40.6</v>
      </c>
      <c r="K1908" s="414">
        <v>-40.6</v>
      </c>
      <c r="L1908" s="414">
        <v>-40.6</v>
      </c>
      <c r="M1908" s="414">
        <v>-153.4</v>
      </c>
      <c r="N1908" s="414">
        <v>-101.6</v>
      </c>
      <c r="O1908" s="414">
        <v>86.3</v>
      </c>
      <c r="P1908" s="414">
        <v>0</v>
      </c>
    </row>
    <row r="1909" spans="2:16" ht="14" thickBot="1">
      <c r="B1909" s="562" t="s">
        <v>69</v>
      </c>
      <c r="C1909" s="563">
        <v>1308.0999999999999</v>
      </c>
      <c r="D1909" s="564">
        <v>926.3</v>
      </c>
      <c r="E1909" s="564">
        <v>658.1</v>
      </c>
      <c r="F1909" s="564">
        <v>-568.79999999999995</v>
      </c>
      <c r="G1909" s="564">
        <v>-373.8</v>
      </c>
      <c r="H1909" s="564">
        <v>-211.3</v>
      </c>
      <c r="I1909" s="564">
        <v>-211.3</v>
      </c>
      <c r="J1909" s="564">
        <v>-211.3</v>
      </c>
      <c r="K1909" s="564">
        <v>-211.3</v>
      </c>
      <c r="L1909" s="564">
        <v>-211.3</v>
      </c>
      <c r="M1909" s="564">
        <v>-771.9</v>
      </c>
      <c r="N1909" s="564">
        <v>-528.1</v>
      </c>
      <c r="O1909" s="564">
        <v>406.3</v>
      </c>
      <c r="P1909" s="564">
        <v>0</v>
      </c>
    </row>
    <row r="1910" spans="2:16" ht="14">
      <c r="B1910" s="790" t="s">
        <v>355</v>
      </c>
      <c r="C1910" s="791"/>
      <c r="D1910" s="791"/>
      <c r="E1910" s="791"/>
      <c r="F1910" s="791"/>
      <c r="G1910" s="791"/>
      <c r="H1910" s="791"/>
      <c r="I1910" s="791"/>
      <c r="J1910" s="791"/>
      <c r="K1910" s="791"/>
      <c r="L1910" s="791"/>
      <c r="M1910" s="791"/>
      <c r="N1910" s="791"/>
      <c r="O1910" s="791"/>
      <c r="P1910" s="792"/>
    </row>
    <row r="1911" spans="2:16" ht="17" thickBot="1">
      <c r="B1911" s="756"/>
      <c r="C1911" s="757"/>
      <c r="D1911" s="757"/>
      <c r="E1911" s="757"/>
      <c r="F1911" s="757"/>
      <c r="G1911" s="757"/>
      <c r="H1911" s="757"/>
      <c r="I1911" s="757"/>
      <c r="J1911" s="757"/>
      <c r="K1911" s="757"/>
      <c r="L1911" s="757"/>
      <c r="M1911" s="757"/>
      <c r="N1911" s="757"/>
      <c r="O1911" s="757"/>
      <c r="P1911" s="758"/>
    </row>
    <row r="1912" spans="2:16" ht="16">
      <c r="B1912" s="781" t="s">
        <v>1604</v>
      </c>
      <c r="C1912" s="782"/>
      <c r="D1912" s="782"/>
      <c r="E1912" s="782"/>
      <c r="F1912" s="782"/>
      <c r="G1912" s="782"/>
      <c r="H1912" s="782"/>
      <c r="I1912" s="782"/>
      <c r="J1912" s="782"/>
      <c r="K1912" s="782"/>
      <c r="L1912" s="782"/>
      <c r="M1912" s="782"/>
      <c r="N1912" s="782"/>
      <c r="O1912" s="782"/>
      <c r="P1912" s="783"/>
    </row>
    <row r="1913" spans="2:16" ht="16">
      <c r="B1913" s="741" t="s">
        <v>1615</v>
      </c>
      <c r="C1913" s="742"/>
      <c r="D1913" s="742"/>
      <c r="E1913" s="742"/>
      <c r="F1913" s="742"/>
      <c r="G1913" s="742"/>
      <c r="H1913" s="742"/>
      <c r="I1913" s="742"/>
      <c r="J1913" s="742"/>
      <c r="K1913" s="742"/>
      <c r="L1913" s="742"/>
      <c r="M1913" s="742"/>
      <c r="N1913" s="742"/>
      <c r="O1913" s="742"/>
      <c r="P1913" s="743"/>
    </row>
    <row r="1914" spans="2:16" ht="16">
      <c r="B1914" s="750" t="s">
        <v>1616</v>
      </c>
      <c r="C1914" s="751"/>
      <c r="D1914" s="751"/>
      <c r="E1914" s="751"/>
      <c r="F1914" s="751"/>
      <c r="G1914" s="751"/>
      <c r="H1914" s="751"/>
      <c r="I1914" s="751"/>
      <c r="J1914" s="751"/>
      <c r="K1914" s="751"/>
      <c r="L1914" s="751"/>
      <c r="M1914" s="751"/>
      <c r="N1914" s="751"/>
      <c r="O1914" s="751"/>
      <c r="P1914" s="752"/>
    </row>
    <row r="1915" spans="2:16" ht="16">
      <c r="B1915" s="750" t="s">
        <v>1617</v>
      </c>
      <c r="C1915" s="751"/>
      <c r="D1915" s="751"/>
      <c r="E1915" s="751"/>
      <c r="F1915" s="751"/>
      <c r="G1915" s="751"/>
      <c r="H1915" s="751"/>
      <c r="I1915" s="751"/>
      <c r="J1915" s="751"/>
      <c r="K1915" s="751"/>
      <c r="L1915" s="751"/>
      <c r="M1915" s="751"/>
      <c r="N1915" s="751"/>
      <c r="O1915" s="751"/>
      <c r="P1915" s="752"/>
    </row>
    <row r="1916" spans="2:16" ht="17" thickBot="1">
      <c r="B1916" s="753"/>
      <c r="C1916" s="754"/>
      <c r="D1916" s="754"/>
      <c r="E1916" s="754"/>
      <c r="F1916" s="754"/>
      <c r="G1916" s="754"/>
      <c r="H1916" s="754"/>
      <c r="I1916" s="754"/>
      <c r="J1916" s="754"/>
      <c r="K1916" s="754"/>
      <c r="L1916" s="754"/>
      <c r="M1916" s="754"/>
      <c r="N1916" s="754"/>
      <c r="O1916" s="754"/>
      <c r="P1916" s="755"/>
    </row>
    <row r="1917" spans="2:16" ht="14" thickBot="1">
      <c r="B1917" s="565" t="s">
        <v>451</v>
      </c>
      <c r="C1917" s="559">
        <v>2019</v>
      </c>
      <c r="D1917" s="559">
        <v>2020</v>
      </c>
      <c r="E1917" s="559">
        <v>2021</v>
      </c>
      <c r="F1917" s="559">
        <v>2022</v>
      </c>
      <c r="G1917" s="559">
        <v>2023</v>
      </c>
      <c r="H1917" s="559">
        <v>2024</v>
      </c>
      <c r="P1917" s="187"/>
    </row>
    <row r="1918" spans="2:16" ht="14" thickBot="1">
      <c r="B1918" s="566" t="s">
        <v>1618</v>
      </c>
      <c r="C1918" s="561">
        <v>1192.0999999999999</v>
      </c>
      <c r="D1918" s="561">
        <v>1192.0999999999999</v>
      </c>
      <c r="E1918" s="561">
        <v>1192.0999999999999</v>
      </c>
      <c r="F1918" s="561">
        <v>1192.0999999999999</v>
      </c>
      <c r="G1918" s="561">
        <v>1192.0999999999999</v>
      </c>
      <c r="H1918" s="561">
        <v>1192.0999999999999</v>
      </c>
      <c r="P1918" s="187"/>
    </row>
    <row r="1919" spans="2:16" ht="14" thickBot="1">
      <c r="B1919" s="567" t="s">
        <v>1619</v>
      </c>
      <c r="C1919" s="414">
        <v>227.8</v>
      </c>
      <c r="D1919" s="414">
        <v>227.8</v>
      </c>
      <c r="E1919" s="414">
        <v>227.8</v>
      </c>
      <c r="F1919" s="414">
        <v>227.8</v>
      </c>
      <c r="G1919" s="414">
        <v>227.8</v>
      </c>
      <c r="H1919" s="414">
        <v>227.8</v>
      </c>
      <c r="P1919" s="187"/>
    </row>
    <row r="1920" spans="2:16" ht="14" thickBot="1">
      <c r="B1920" s="566" t="s">
        <v>1620</v>
      </c>
      <c r="C1920" s="414">
        <v>33.4</v>
      </c>
      <c r="D1920" s="414">
        <v>33.4</v>
      </c>
      <c r="E1920" s="414">
        <v>33.4</v>
      </c>
      <c r="F1920" s="414">
        <v>33.4</v>
      </c>
      <c r="G1920" s="414">
        <v>33.4</v>
      </c>
      <c r="H1920" s="414">
        <v>33.4</v>
      </c>
      <c r="P1920" s="187"/>
    </row>
    <row r="1921" spans="2:16" ht="14" thickBot="1">
      <c r="B1921" s="568" t="s">
        <v>404</v>
      </c>
      <c r="C1921" s="563">
        <v>1453.3</v>
      </c>
      <c r="D1921" s="563">
        <v>1453.3</v>
      </c>
      <c r="E1921" s="563">
        <v>1453.3</v>
      </c>
      <c r="F1921" s="563">
        <v>1453.3</v>
      </c>
      <c r="G1921" s="563">
        <v>1453.3</v>
      </c>
      <c r="H1921" s="563">
        <v>1453.3</v>
      </c>
      <c r="P1921" s="187"/>
    </row>
    <row r="1922" spans="2:16" ht="12.75" customHeight="1">
      <c r="B1922" s="768" t="s">
        <v>355</v>
      </c>
      <c r="C1922" s="769"/>
      <c r="D1922" s="769"/>
      <c r="E1922" s="769"/>
      <c r="F1922" s="769"/>
      <c r="G1922" s="769"/>
      <c r="H1922" s="769"/>
      <c r="I1922" s="769"/>
      <c r="J1922" s="769"/>
      <c r="K1922" s="769"/>
      <c r="L1922" s="769"/>
      <c r="M1922" s="769"/>
      <c r="N1922" s="769"/>
      <c r="O1922" s="769"/>
      <c r="P1922" s="770"/>
    </row>
    <row r="1923" spans="2:16" ht="17" thickBot="1">
      <c r="B1923" s="775"/>
      <c r="C1923" s="776"/>
      <c r="D1923" s="776"/>
      <c r="E1923" s="776"/>
      <c r="F1923" s="776"/>
      <c r="G1923" s="776"/>
      <c r="H1923" s="776"/>
      <c r="I1923" s="776"/>
      <c r="J1923" s="776"/>
      <c r="K1923" s="776"/>
      <c r="L1923" s="776"/>
      <c r="M1923" s="776"/>
      <c r="N1923" s="776"/>
      <c r="O1923" s="776"/>
      <c r="P1923" s="777"/>
    </row>
    <row r="1924" spans="2:16" ht="14" thickBot="1">
      <c r="B1924" s="569" t="s">
        <v>454</v>
      </c>
      <c r="C1924" s="250">
        <v>2019</v>
      </c>
      <c r="D1924" s="250">
        <v>2020</v>
      </c>
      <c r="E1924" s="250">
        <v>2021</v>
      </c>
      <c r="F1924" s="250">
        <v>2022</v>
      </c>
      <c r="G1924" s="250">
        <v>2023</v>
      </c>
      <c r="H1924" s="250">
        <v>2024</v>
      </c>
      <c r="P1924" s="187"/>
    </row>
    <row r="1925" spans="2:16" ht="15" thickBot="1">
      <c r="B1925" s="570" t="s">
        <v>1618</v>
      </c>
      <c r="C1925" s="545">
        <v>0</v>
      </c>
      <c r="D1925" s="544">
        <v>2086.1999999999998</v>
      </c>
      <c r="E1925" s="544">
        <v>1192.0999999999999</v>
      </c>
      <c r="F1925" s="544">
        <v>1192.0999999999999</v>
      </c>
      <c r="G1925" s="544">
        <v>1192.0999999999999</v>
      </c>
      <c r="H1925" s="544">
        <v>1192.0999999999999</v>
      </c>
      <c r="P1925" s="187"/>
    </row>
    <row r="1926" spans="2:16" ht="14" thickBot="1">
      <c r="B1926" s="543" t="s">
        <v>1619</v>
      </c>
      <c r="C1926" s="545">
        <v>227.8</v>
      </c>
      <c r="D1926" s="545">
        <v>227.8</v>
      </c>
      <c r="E1926" s="545">
        <v>227.8</v>
      </c>
      <c r="F1926" s="545">
        <v>227.8</v>
      </c>
      <c r="G1926" s="545">
        <v>227.8</v>
      </c>
      <c r="H1926" s="545">
        <v>227.8</v>
      </c>
      <c r="P1926" s="187"/>
    </row>
    <row r="1927" spans="2:16" ht="15" thickBot="1">
      <c r="B1927" s="570" t="s">
        <v>1620</v>
      </c>
      <c r="C1927" s="545">
        <v>0</v>
      </c>
      <c r="D1927" s="545">
        <v>58.5</v>
      </c>
      <c r="E1927" s="545">
        <v>33.4</v>
      </c>
      <c r="F1927" s="545">
        <v>33.4</v>
      </c>
      <c r="G1927" s="545">
        <v>33.4</v>
      </c>
      <c r="H1927" s="545">
        <v>33.4</v>
      </c>
      <c r="P1927" s="187"/>
    </row>
    <row r="1928" spans="2:16" ht="15" thickBot="1">
      <c r="B1928" s="252" t="s">
        <v>404</v>
      </c>
      <c r="C1928" s="255">
        <v>227.8</v>
      </c>
      <c r="D1928" s="547">
        <v>2372.5</v>
      </c>
      <c r="E1928" s="547">
        <v>1453.3</v>
      </c>
      <c r="F1928" s="547">
        <v>1453.3</v>
      </c>
      <c r="G1928" s="547">
        <v>1453.3</v>
      </c>
      <c r="H1928" s="547">
        <v>1453.3</v>
      </c>
      <c r="P1928" s="187"/>
    </row>
    <row r="1929" spans="2:16" ht="14">
      <c r="B1929" s="768" t="s">
        <v>355</v>
      </c>
      <c r="C1929" s="769"/>
      <c r="D1929" s="769"/>
      <c r="E1929" s="769"/>
      <c r="F1929" s="769"/>
      <c r="G1929" s="769"/>
      <c r="H1929" s="769"/>
      <c r="I1929" s="769"/>
      <c r="J1929" s="769"/>
      <c r="K1929" s="769"/>
      <c r="L1929" s="769"/>
      <c r="M1929" s="769"/>
      <c r="N1929" s="769"/>
      <c r="O1929" s="769"/>
      <c r="P1929" s="770"/>
    </row>
    <row r="1930" spans="2:16" ht="17" thickBot="1">
      <c r="B1930" s="778"/>
      <c r="C1930" s="779"/>
      <c r="D1930" s="779"/>
      <c r="E1930" s="779"/>
      <c r="F1930" s="779"/>
      <c r="G1930" s="779"/>
      <c r="H1930" s="779"/>
      <c r="I1930" s="779"/>
      <c r="J1930" s="779"/>
      <c r="K1930" s="779"/>
      <c r="L1930" s="779"/>
      <c r="M1930" s="779"/>
      <c r="N1930" s="779"/>
      <c r="O1930" s="779"/>
      <c r="P1930" s="780"/>
    </row>
    <row r="1931" spans="2:16" ht="16">
      <c r="B1931" s="781" t="s">
        <v>537</v>
      </c>
      <c r="C1931" s="782"/>
      <c r="D1931" s="782"/>
      <c r="E1931" s="782"/>
      <c r="F1931" s="782"/>
      <c r="G1931" s="782"/>
      <c r="H1931" s="782"/>
      <c r="I1931" s="782"/>
      <c r="J1931" s="782"/>
      <c r="K1931" s="782"/>
      <c r="L1931" s="782"/>
      <c r="M1931" s="782"/>
      <c r="N1931" s="782"/>
      <c r="O1931" s="782"/>
      <c r="P1931" s="783"/>
    </row>
    <row r="1932" spans="2:16" ht="16">
      <c r="B1932" s="784" t="s">
        <v>1621</v>
      </c>
      <c r="C1932" s="785"/>
      <c r="D1932" s="785"/>
      <c r="E1932" s="785"/>
      <c r="F1932" s="785"/>
      <c r="G1932" s="785"/>
      <c r="H1932" s="785"/>
      <c r="I1932" s="785"/>
      <c r="J1932" s="785"/>
      <c r="K1932" s="785"/>
      <c r="L1932" s="785"/>
      <c r="M1932" s="785"/>
      <c r="N1932" s="785"/>
      <c r="O1932" s="785"/>
      <c r="P1932" s="786"/>
    </row>
    <row r="1933" spans="2:16" ht="17" thickBot="1">
      <c r="B1933" s="762"/>
      <c r="C1933" s="763"/>
      <c r="D1933" s="763"/>
      <c r="E1933" s="763"/>
      <c r="F1933" s="763"/>
      <c r="G1933" s="763"/>
      <c r="H1933" s="763"/>
      <c r="I1933" s="763"/>
      <c r="J1933" s="763"/>
      <c r="K1933" s="763"/>
      <c r="L1933" s="763"/>
      <c r="M1933" s="763"/>
      <c r="N1933" s="763"/>
      <c r="O1933" s="763"/>
      <c r="P1933" s="764"/>
    </row>
    <row r="1934" spans="2:16" ht="16">
      <c r="B1934" s="759" t="s">
        <v>1614</v>
      </c>
      <c r="C1934" s="760"/>
      <c r="D1934" s="760"/>
      <c r="E1934" s="760"/>
      <c r="F1934" s="760"/>
      <c r="G1934" s="760"/>
      <c r="H1934" s="760"/>
      <c r="I1934" s="760"/>
      <c r="J1934" s="760"/>
      <c r="K1934" s="760"/>
      <c r="L1934" s="760"/>
      <c r="M1934" s="760"/>
      <c r="N1934" s="760"/>
      <c r="O1934" s="760"/>
      <c r="P1934" s="761"/>
    </row>
    <row r="1935" spans="2:16" ht="16">
      <c r="B1935" s="741" t="s">
        <v>1623</v>
      </c>
      <c r="C1935" s="742"/>
      <c r="D1935" s="742"/>
      <c r="E1935" s="742"/>
      <c r="F1935" s="742"/>
      <c r="G1935" s="742"/>
      <c r="H1935" s="742"/>
      <c r="I1935" s="742"/>
      <c r="J1935" s="742"/>
      <c r="K1935" s="742"/>
      <c r="L1935" s="742"/>
      <c r="M1935" s="742"/>
      <c r="N1935" s="742"/>
      <c r="O1935" s="742"/>
      <c r="P1935" s="743"/>
    </row>
    <row r="1936" spans="2:16" ht="16">
      <c r="B1936" s="750" t="s">
        <v>1624</v>
      </c>
      <c r="C1936" s="751"/>
      <c r="D1936" s="751"/>
      <c r="E1936" s="751"/>
      <c r="F1936" s="751"/>
      <c r="G1936" s="751"/>
      <c r="H1936" s="751"/>
      <c r="I1936" s="751"/>
      <c r="J1936" s="751"/>
      <c r="K1936" s="751"/>
      <c r="L1936" s="751"/>
      <c r="M1936" s="751"/>
      <c r="N1936" s="751"/>
      <c r="O1936" s="751"/>
      <c r="P1936" s="752"/>
    </row>
    <row r="1937" spans="2:16" ht="16">
      <c r="B1937" s="750" t="s">
        <v>1625</v>
      </c>
      <c r="C1937" s="751"/>
      <c r="D1937" s="751"/>
      <c r="E1937" s="751"/>
      <c r="F1937" s="751"/>
      <c r="G1937" s="751"/>
      <c r="H1937" s="751"/>
      <c r="I1937" s="751"/>
      <c r="J1937" s="751"/>
      <c r="K1937" s="751"/>
      <c r="L1937" s="751"/>
      <c r="M1937" s="751"/>
      <c r="N1937" s="751"/>
      <c r="O1937" s="751"/>
      <c r="P1937" s="752"/>
    </row>
    <row r="1938" spans="2:16" ht="17" thickBot="1">
      <c r="B1938" s="753"/>
      <c r="C1938" s="754"/>
      <c r="D1938" s="754"/>
      <c r="E1938" s="754"/>
      <c r="F1938" s="754"/>
      <c r="G1938" s="754"/>
      <c r="H1938" s="754"/>
      <c r="I1938" s="754"/>
      <c r="J1938" s="754"/>
      <c r="K1938" s="754"/>
      <c r="L1938" s="754"/>
      <c r="M1938" s="754"/>
      <c r="N1938" s="754"/>
      <c r="O1938" s="754"/>
      <c r="P1938" s="755"/>
    </row>
    <row r="1939" spans="2:16" ht="17" thickBot="1">
      <c r="B1939" s="571" t="s">
        <v>1626</v>
      </c>
      <c r="C1939" s="572">
        <v>2039.9</v>
      </c>
      <c r="P1939" s="187"/>
    </row>
    <row r="1940" spans="2:16" ht="17" thickBot="1">
      <c r="B1940" s="573" t="s">
        <v>1627</v>
      </c>
      <c r="C1940" s="574">
        <v>4337</v>
      </c>
      <c r="P1940" s="187"/>
    </row>
    <row r="1941" spans="2:16" ht="17" thickBot="1">
      <c r="B1941" s="573" t="s">
        <v>1628</v>
      </c>
      <c r="C1941" s="575">
        <v>163.69999999999999</v>
      </c>
      <c r="P1941" s="187"/>
    </row>
    <row r="1942" spans="2:16" ht="17" thickBot="1">
      <c r="B1942" s="576" t="s">
        <v>69</v>
      </c>
      <c r="C1942" s="577">
        <v>6540.6</v>
      </c>
      <c r="P1942" s="187"/>
    </row>
    <row r="1943" spans="2:16" ht="14">
      <c r="B1943" s="765" t="s">
        <v>355</v>
      </c>
      <c r="C1943" s="766"/>
      <c r="D1943" s="766"/>
      <c r="E1943" s="766"/>
      <c r="F1943" s="766"/>
      <c r="G1943" s="766"/>
      <c r="H1943" s="766"/>
      <c r="I1943" s="766"/>
      <c r="J1943" s="766"/>
      <c r="K1943" s="766"/>
      <c r="L1943" s="766"/>
      <c r="M1943" s="766"/>
      <c r="N1943" s="766"/>
      <c r="O1943" s="766"/>
      <c r="P1943" s="767"/>
    </row>
    <row r="1944" spans="2:16" ht="16">
      <c r="B1944" s="750" t="s">
        <v>1629</v>
      </c>
      <c r="C1944" s="751"/>
      <c r="D1944" s="751"/>
      <c r="E1944" s="751"/>
      <c r="F1944" s="751"/>
      <c r="G1944" s="751"/>
      <c r="H1944" s="751"/>
      <c r="I1944" s="751"/>
      <c r="J1944" s="751"/>
      <c r="K1944" s="751"/>
      <c r="L1944" s="751"/>
      <c r="M1944" s="751"/>
      <c r="N1944" s="751"/>
      <c r="O1944" s="751"/>
      <c r="P1944" s="752"/>
    </row>
    <row r="1945" spans="2:16" ht="16">
      <c r="B1945" s="750" t="s">
        <v>1630</v>
      </c>
      <c r="C1945" s="751"/>
      <c r="D1945" s="751"/>
      <c r="E1945" s="751"/>
      <c r="F1945" s="751"/>
      <c r="G1945" s="751"/>
      <c r="H1945" s="751"/>
      <c r="I1945" s="751"/>
      <c r="J1945" s="751"/>
      <c r="K1945" s="751"/>
      <c r="L1945" s="751"/>
      <c r="M1945" s="751"/>
      <c r="N1945" s="751"/>
      <c r="O1945" s="751"/>
      <c r="P1945" s="752"/>
    </row>
    <row r="1946" spans="2:16" ht="16">
      <c r="B1946" s="753" t="s">
        <v>1631</v>
      </c>
      <c r="C1946" s="754"/>
      <c r="D1946" s="754"/>
      <c r="E1946" s="754"/>
      <c r="F1946" s="754"/>
      <c r="G1946" s="754"/>
      <c r="H1946" s="754"/>
      <c r="I1946" s="754"/>
      <c r="J1946" s="754"/>
      <c r="K1946" s="754"/>
      <c r="L1946" s="754"/>
      <c r="M1946" s="754"/>
      <c r="N1946" s="754"/>
      <c r="O1946" s="754"/>
      <c r="P1946" s="755"/>
    </row>
    <row r="1947" spans="2:16" ht="17" thickBot="1">
      <c r="B1947" s="756"/>
      <c r="C1947" s="757"/>
      <c r="D1947" s="757"/>
      <c r="E1947" s="757"/>
      <c r="F1947" s="757"/>
      <c r="G1947" s="757"/>
      <c r="H1947" s="757"/>
      <c r="I1947" s="757"/>
      <c r="J1947" s="757"/>
      <c r="K1947" s="757"/>
      <c r="L1947" s="757"/>
      <c r="M1947" s="757"/>
      <c r="N1947" s="757"/>
      <c r="O1947" s="757"/>
      <c r="P1947" s="758"/>
    </row>
    <row r="1948" spans="2:16" ht="16">
      <c r="B1948" s="759" t="s">
        <v>1632</v>
      </c>
      <c r="C1948" s="760"/>
      <c r="D1948" s="760"/>
      <c r="E1948" s="760"/>
      <c r="F1948" s="760"/>
      <c r="G1948" s="760"/>
      <c r="H1948" s="760"/>
      <c r="I1948" s="760"/>
      <c r="J1948" s="760"/>
      <c r="K1948" s="760"/>
      <c r="L1948" s="760"/>
      <c r="M1948" s="760"/>
      <c r="N1948" s="760"/>
      <c r="O1948" s="760"/>
      <c r="P1948" s="761"/>
    </row>
    <row r="1949" spans="2:16" ht="12.75" customHeight="1" thickBot="1">
      <c r="B1949" s="762" t="s">
        <v>1633</v>
      </c>
      <c r="C1949" s="763"/>
      <c r="D1949" s="763"/>
      <c r="E1949" s="763"/>
      <c r="F1949" s="763"/>
      <c r="G1949" s="763"/>
      <c r="H1949" s="763"/>
      <c r="I1949" s="763"/>
      <c r="J1949" s="763"/>
      <c r="K1949" s="763"/>
      <c r="L1949" s="763"/>
      <c r="M1949" s="763"/>
      <c r="N1949" s="763"/>
      <c r="O1949" s="763"/>
      <c r="P1949" s="764"/>
    </row>
    <row r="1950" spans="2:16" ht="12.75" customHeight="1">
      <c r="B1950" s="759"/>
      <c r="C1950" s="760"/>
      <c r="D1950" s="760"/>
      <c r="E1950" s="760"/>
      <c r="F1950" s="760"/>
      <c r="G1950" s="760"/>
      <c r="H1950" s="760"/>
      <c r="I1950" s="760"/>
      <c r="J1950" s="760"/>
      <c r="K1950" s="760"/>
      <c r="L1950" s="760"/>
      <c r="M1950" s="760"/>
      <c r="N1950" s="760"/>
      <c r="O1950" s="760"/>
      <c r="P1950" s="761"/>
    </row>
    <row r="1951" spans="2:16" ht="12.75" customHeight="1">
      <c r="B1951" s="741" t="s">
        <v>1622</v>
      </c>
      <c r="C1951" s="742"/>
      <c r="D1951" s="742"/>
      <c r="E1951" s="742"/>
      <c r="F1951" s="742"/>
      <c r="G1951" s="742"/>
      <c r="H1951" s="742"/>
      <c r="I1951" s="742"/>
      <c r="J1951" s="742"/>
      <c r="K1951" s="742"/>
      <c r="L1951" s="742"/>
      <c r="M1951" s="742"/>
      <c r="N1951" s="742"/>
      <c r="O1951" s="742"/>
      <c r="P1951" s="743"/>
    </row>
    <row r="1952" spans="2:16" ht="12.75" customHeight="1">
      <c r="B1952" s="741" t="s">
        <v>1633</v>
      </c>
      <c r="C1952" s="742"/>
      <c r="D1952" s="742"/>
      <c r="E1952" s="742"/>
      <c r="F1952" s="742"/>
      <c r="G1952" s="742"/>
      <c r="H1952" s="742"/>
      <c r="I1952" s="742"/>
      <c r="J1952" s="742"/>
      <c r="K1952" s="742"/>
      <c r="L1952" s="742"/>
      <c r="M1952" s="742"/>
      <c r="N1952" s="742"/>
      <c r="O1952" s="742"/>
      <c r="P1952" s="743"/>
    </row>
    <row r="1953" spans="2:17" ht="12.75" customHeight="1">
      <c r="B1953" s="744" t="s">
        <v>1634</v>
      </c>
      <c r="C1953" s="745"/>
      <c r="D1953" s="745"/>
      <c r="E1953" s="745"/>
      <c r="F1953" s="745"/>
      <c r="G1953" s="745"/>
      <c r="H1953" s="745"/>
      <c r="I1953" s="745"/>
      <c r="J1953" s="745"/>
      <c r="K1953" s="745"/>
      <c r="L1953" s="745"/>
      <c r="M1953" s="745"/>
      <c r="N1953" s="745"/>
      <c r="O1953" s="745"/>
      <c r="P1953" s="746"/>
    </row>
    <row r="1954" spans="2:17" ht="12.75" customHeight="1" thickBot="1">
      <c r="B1954" s="747" t="s">
        <v>1635</v>
      </c>
      <c r="C1954" s="748"/>
      <c r="D1954" s="748"/>
      <c r="E1954" s="748"/>
      <c r="F1954" s="748"/>
      <c r="G1954" s="748"/>
      <c r="H1954" s="748"/>
      <c r="I1954" s="748"/>
      <c r="J1954" s="748"/>
      <c r="K1954" s="748"/>
      <c r="L1954" s="748"/>
      <c r="M1954" s="748"/>
      <c r="N1954" s="748"/>
      <c r="O1954" s="748"/>
      <c r="P1954" s="749"/>
    </row>
    <row r="1955" spans="2:17" ht="12.75" customHeight="1">
      <c r="B1955" s="331"/>
    </row>
    <row r="1956" spans="2:17" ht="12.75" customHeight="1">
      <c r="B1956" s="1296" t="s">
        <v>107</v>
      </c>
      <c r="C1956" s="1296"/>
      <c r="D1956" s="1296"/>
      <c r="E1956" s="1296"/>
      <c r="F1956" s="1296"/>
      <c r="G1956" s="1296"/>
      <c r="H1956" s="1296"/>
      <c r="I1956" s="1296"/>
      <c r="J1956" s="1296"/>
      <c r="K1956" s="1296"/>
      <c r="L1956" s="1296"/>
      <c r="M1956" s="1296"/>
      <c r="N1956" s="1296"/>
      <c r="O1956" s="1296"/>
      <c r="P1956" s="1296"/>
    </row>
    <row r="1957" spans="2:17" ht="12.75" customHeight="1">
      <c r="B1957" s="1296"/>
      <c r="C1957" s="1296"/>
      <c r="D1957" s="1296"/>
      <c r="E1957" s="1296"/>
      <c r="F1957" s="1296"/>
      <c r="G1957" s="1296"/>
      <c r="H1957" s="1296"/>
      <c r="I1957" s="1296"/>
      <c r="J1957" s="1296"/>
      <c r="K1957" s="1296"/>
      <c r="L1957" s="1296"/>
      <c r="M1957" s="1296"/>
      <c r="N1957" s="1296"/>
      <c r="O1957" s="1296"/>
      <c r="P1957" s="1296"/>
    </row>
    <row r="1958" spans="2:17" ht="12.75" customHeight="1">
      <c r="B1958" s="1296"/>
      <c r="C1958" s="1296"/>
      <c r="D1958" s="1296"/>
      <c r="E1958" s="1296"/>
      <c r="F1958" s="1296"/>
      <c r="G1958" s="1296"/>
      <c r="H1958" s="1296"/>
      <c r="I1958" s="1296"/>
      <c r="J1958" s="1296"/>
      <c r="K1958" s="1296"/>
      <c r="L1958" s="1296"/>
      <c r="M1958" s="1296"/>
      <c r="N1958" s="1296"/>
      <c r="O1958" s="1296"/>
      <c r="P1958" s="1296"/>
      <c r="Q1958" s="595"/>
    </row>
    <row r="1959" spans="2:17" ht="12.75" customHeight="1">
      <c r="B1959" s="1296"/>
      <c r="C1959" s="1296"/>
      <c r="D1959" s="1296"/>
      <c r="E1959" s="1296"/>
      <c r="F1959" s="1296"/>
      <c r="G1959" s="1296"/>
      <c r="H1959" s="1296"/>
      <c r="I1959" s="1296"/>
      <c r="J1959" s="1296"/>
      <c r="K1959" s="1296"/>
      <c r="L1959" s="1296"/>
      <c r="M1959" s="1296"/>
      <c r="N1959" s="1296"/>
      <c r="O1959" s="1296"/>
      <c r="P1959" s="1296"/>
    </row>
    <row r="1960" spans="2:17" ht="13.5" customHeight="1">
      <c r="B1960" s="1296"/>
      <c r="C1960" s="1296"/>
      <c r="D1960" s="1296"/>
      <c r="E1960" s="1296"/>
      <c r="F1960" s="1296"/>
      <c r="G1960" s="1296"/>
      <c r="H1960" s="1296"/>
      <c r="I1960" s="1296"/>
      <c r="J1960" s="1296"/>
      <c r="K1960" s="1296"/>
      <c r="L1960" s="1296"/>
      <c r="M1960" s="1296"/>
      <c r="N1960" s="1296"/>
      <c r="O1960" s="1296"/>
      <c r="P1960" s="1296"/>
    </row>
    <row r="1961" spans="2:17" ht="12.75" customHeight="1">
      <c r="B1961" s="1296"/>
      <c r="C1961" s="1296"/>
      <c r="D1961" s="1296"/>
      <c r="E1961" s="1296"/>
      <c r="F1961" s="1296"/>
      <c r="G1961" s="1296"/>
      <c r="H1961" s="1296"/>
      <c r="I1961" s="1296"/>
      <c r="J1961" s="1296"/>
      <c r="K1961" s="1296"/>
      <c r="L1961" s="1296"/>
      <c r="M1961" s="1296"/>
      <c r="N1961" s="1296"/>
      <c r="O1961" s="1296"/>
      <c r="P1961" s="1296"/>
    </row>
    <row r="1962" spans="2:17">
      <c r="B1962" s="1296"/>
      <c r="C1962" s="1296"/>
      <c r="D1962" s="1296"/>
      <c r="E1962" s="1296"/>
      <c r="F1962" s="1296"/>
      <c r="G1962" s="1296"/>
      <c r="H1962" s="1296"/>
      <c r="I1962" s="1296"/>
      <c r="J1962" s="1296"/>
      <c r="K1962" s="1296"/>
      <c r="L1962" s="1296"/>
      <c r="M1962" s="1296"/>
      <c r="N1962" s="1296"/>
      <c r="O1962" s="1296"/>
      <c r="P1962" s="1296"/>
    </row>
    <row r="1963" spans="2:17">
      <c r="B1963" s="1296"/>
      <c r="C1963" s="1296"/>
      <c r="D1963" s="1296"/>
      <c r="E1963" s="1296"/>
      <c r="F1963" s="1296"/>
      <c r="G1963" s="1296"/>
      <c r="H1963" s="1296"/>
      <c r="I1963" s="1296"/>
      <c r="J1963" s="1296"/>
      <c r="K1963" s="1296"/>
      <c r="L1963" s="1296"/>
      <c r="M1963" s="1296"/>
      <c r="N1963" s="1296"/>
      <c r="O1963" s="1296"/>
      <c r="P1963" s="1296"/>
    </row>
    <row r="1964" spans="2:17">
      <c r="B1964" s="1296"/>
      <c r="C1964" s="1296"/>
      <c r="D1964" s="1296"/>
      <c r="E1964" s="1296"/>
      <c r="F1964" s="1296"/>
      <c r="G1964" s="1296"/>
      <c r="H1964" s="1296"/>
      <c r="I1964" s="1296"/>
      <c r="J1964" s="1296"/>
      <c r="K1964" s="1296"/>
      <c r="L1964" s="1296"/>
      <c r="M1964" s="1296"/>
      <c r="N1964" s="1296"/>
      <c r="O1964" s="1296"/>
      <c r="P1964" s="1296"/>
    </row>
    <row r="1965" spans="2:17">
      <c r="B1965" s="1296"/>
      <c r="C1965" s="1296"/>
      <c r="D1965" s="1296"/>
      <c r="E1965" s="1296"/>
      <c r="F1965" s="1296"/>
      <c r="G1965" s="1296"/>
      <c r="H1965" s="1296"/>
      <c r="I1965" s="1296"/>
      <c r="J1965" s="1296"/>
      <c r="K1965" s="1296"/>
      <c r="L1965" s="1296"/>
      <c r="M1965" s="1296"/>
      <c r="N1965" s="1296"/>
      <c r="O1965" s="1296"/>
      <c r="P1965" s="1296"/>
    </row>
    <row r="1966" spans="2:17">
      <c r="B1966" s="331"/>
    </row>
    <row r="1967" spans="2:17" ht="23">
      <c r="B1967" s="183"/>
    </row>
    <row r="1968" spans="2:17" ht="20">
      <c r="B1968" s="182"/>
    </row>
    <row r="1969" spans="2:2" ht="20">
      <c r="B1969" s="182"/>
    </row>
    <row r="1970" spans="2:2" ht="20">
      <c r="B1970" s="182"/>
    </row>
    <row r="1971" spans="2:2" ht="20">
      <c r="B1971" s="182"/>
    </row>
    <row r="1972" spans="2:2" ht="20">
      <c r="B1972" s="182"/>
    </row>
    <row r="1973" spans="2:2" ht="20">
      <c r="B1973" s="182"/>
    </row>
    <row r="1974" spans="2:2" ht="14">
      <c r="B1974" s="578"/>
    </row>
    <row r="1976" spans="2:2" ht="20">
      <c r="B1976" s="182"/>
    </row>
    <row r="1977" spans="2:2" ht="20">
      <c r="B1977" s="182"/>
    </row>
    <row r="1978" spans="2:2" ht="20">
      <c r="B1978" s="182"/>
    </row>
    <row r="1979" spans="2:2">
      <c r="B1979" s="579"/>
    </row>
    <row r="1980" spans="2:2" ht="16">
      <c r="B1980" s="580"/>
    </row>
    <row r="1981" spans="2:2" ht="16">
      <c r="B1981" s="581"/>
    </row>
    <row r="1982" spans="2:2" ht="16">
      <c r="B1982" s="581"/>
    </row>
    <row r="1983" spans="2:2" ht="16">
      <c r="B1983" s="581"/>
    </row>
    <row r="1984" spans="2:2" ht="16">
      <c r="B1984" s="582"/>
    </row>
    <row r="1985" spans="2:2" ht="16">
      <c r="B1985" s="581"/>
    </row>
    <row r="1986" spans="2:2" ht="16">
      <c r="B1986" s="581"/>
    </row>
    <row r="1987" spans="2:2" ht="16">
      <c r="B1987" s="581"/>
    </row>
    <row r="1988" spans="2:2" ht="16">
      <c r="B1988" s="581"/>
    </row>
    <row r="1989" spans="2:2" ht="16">
      <c r="B1989" s="581"/>
    </row>
    <row r="1990" spans="2:2" ht="16">
      <c r="B1990" s="581"/>
    </row>
    <row r="1991" spans="2:2" ht="16">
      <c r="B1991" s="581"/>
    </row>
    <row r="1992" spans="2:2" ht="16">
      <c r="B1992" s="583"/>
    </row>
    <row r="1993" spans="2:2" ht="16">
      <c r="B1993" s="583"/>
    </row>
    <row r="1994" spans="2:2" ht="16">
      <c r="B1994" s="583"/>
    </row>
    <row r="1995" spans="2:2" ht="16">
      <c r="B1995" s="581"/>
    </row>
    <row r="1996" spans="2:2" ht="16">
      <c r="B1996" s="583"/>
    </row>
    <row r="1997" spans="2:2" ht="16">
      <c r="B1997" s="583"/>
    </row>
    <row r="1998" spans="2:2" ht="16">
      <c r="B1998" s="583"/>
    </row>
    <row r="1999" spans="2:2" ht="16">
      <c r="B1999" s="581"/>
    </row>
    <row r="2000" spans="2:2" ht="16">
      <c r="B2000" s="584"/>
    </row>
    <row r="2001" spans="2:2" ht="16">
      <c r="B2001" s="584"/>
    </row>
    <row r="2002" spans="2:2" ht="16">
      <c r="B2002" s="581"/>
    </row>
    <row r="2003" spans="2:2" ht="16">
      <c r="B2003" s="581"/>
    </row>
    <row r="2004" spans="2:2" ht="16">
      <c r="B2004" s="582"/>
    </row>
    <row r="2005" spans="2:2" ht="16">
      <c r="B2005" s="582"/>
    </row>
    <row r="2006" spans="2:2" ht="16">
      <c r="B2006" s="582"/>
    </row>
    <row r="2007" spans="2:2" ht="16">
      <c r="B2007" s="581"/>
    </row>
    <row r="2008" spans="2:2" ht="16">
      <c r="B2008" s="581"/>
    </row>
    <row r="2009" spans="2:2">
      <c r="B2009" s="585"/>
    </row>
    <row r="2010" spans="2:2" ht="16">
      <c r="B2010" s="581"/>
    </row>
    <row r="2011" spans="2:2" ht="12.75" customHeight="1">
      <c r="B2011" s="581"/>
    </row>
    <row r="2012" spans="2:2" ht="16">
      <c r="B2012" s="583"/>
    </row>
    <row r="2013" spans="2:2" ht="16">
      <c r="B2013" s="583"/>
    </row>
    <row r="2014" spans="2:2" ht="16">
      <c r="B2014" s="581"/>
    </row>
    <row r="2015" spans="2:2" ht="16">
      <c r="B2015" s="581"/>
    </row>
    <row r="2016" spans="2:2" ht="16">
      <c r="B2016" s="581"/>
    </row>
    <row r="2017" spans="2:3">
      <c r="B2017" s="585"/>
    </row>
    <row r="2018" spans="2:3" ht="16">
      <c r="B2018" s="581"/>
      <c r="C2018" s="581"/>
    </row>
    <row r="2019" spans="2:3" ht="16">
      <c r="B2019" s="581"/>
      <c r="C2019" s="581"/>
    </row>
    <row r="2020" spans="2:3" ht="16">
      <c r="B2020" s="581"/>
      <c r="C2020" s="581"/>
    </row>
    <row r="2021" spans="2:3" ht="16">
      <c r="B2021" s="581"/>
    </row>
    <row r="2022" spans="2:3" ht="16">
      <c r="B2022" s="581"/>
      <c r="C2022" s="581"/>
    </row>
    <row r="2023" spans="2:3" ht="16">
      <c r="B2023" s="581"/>
      <c r="C2023" s="581"/>
    </row>
    <row r="2024" spans="2:3" ht="16">
      <c r="B2024" s="581"/>
    </row>
    <row r="2025" spans="2:3" ht="16">
      <c r="B2025" s="581"/>
    </row>
    <row r="2026" spans="2:3" ht="16">
      <c r="B2026" s="581"/>
    </row>
    <row r="2027" spans="2:3" ht="16">
      <c r="B2027" s="581"/>
    </row>
    <row r="2028" spans="2:3" ht="16">
      <c r="B2028" s="581"/>
    </row>
    <row r="2029" spans="2:3" ht="16">
      <c r="B2029" s="581"/>
    </row>
    <row r="2030" spans="2:3" ht="16">
      <c r="B2030" s="581"/>
    </row>
    <row r="2031" spans="2:3" ht="16">
      <c r="B2031" s="581"/>
    </row>
    <row r="2032" spans="2:3" ht="16">
      <c r="B2032" s="581"/>
    </row>
    <row r="2033" spans="2:2" ht="16">
      <c r="B2033" s="581"/>
    </row>
    <row r="2034" spans="2:2" ht="16">
      <c r="B2034" s="581"/>
    </row>
    <row r="2035" spans="2:2" ht="16">
      <c r="B2035" s="581"/>
    </row>
    <row r="2036" spans="2:2">
      <c r="B2036" s="585"/>
    </row>
    <row r="2037" spans="2:2" ht="16">
      <c r="B2037" s="581"/>
    </row>
    <row r="2038" spans="2:2" ht="12.75" customHeight="1">
      <c r="B2038" s="581"/>
    </row>
    <row r="2039" spans="2:2" ht="12.75" customHeight="1">
      <c r="B2039" s="581"/>
    </row>
    <row r="2040" spans="2:2" ht="12.75" customHeight="1">
      <c r="B2040" s="581"/>
    </row>
    <row r="2041" spans="2:2" ht="12.75" customHeight="1">
      <c r="B2041" s="582"/>
    </row>
    <row r="2042" spans="2:2" ht="12.75" customHeight="1">
      <c r="B2042" s="580"/>
    </row>
    <row r="2043" spans="2:2" ht="12.75" customHeight="1">
      <c r="B2043" s="581"/>
    </row>
    <row r="2044" spans="2:2" ht="12.75" customHeight="1">
      <c r="B2044" s="581"/>
    </row>
    <row r="2045" spans="2:2" ht="12.75" customHeight="1">
      <c r="B2045" s="581"/>
    </row>
    <row r="2046" spans="2:2" ht="12.75" customHeight="1">
      <c r="B2046" s="586"/>
    </row>
    <row r="2047" spans="2:2" ht="12.75" customHeight="1">
      <c r="B2047" s="586"/>
    </row>
    <row r="2048" spans="2:2" ht="12.75" customHeight="1">
      <c r="B2048" s="581"/>
    </row>
    <row r="2049" spans="2:2" ht="13.5" customHeight="1">
      <c r="B2049" s="581"/>
    </row>
    <row r="2050" spans="2:2" ht="12.75" customHeight="1">
      <c r="B2050" s="581"/>
    </row>
    <row r="2053" spans="2:2">
      <c r="B2053" s="587"/>
    </row>
    <row r="2054" spans="2:2" ht="14">
      <c r="B2054" s="588"/>
    </row>
    <row r="2055" spans="2:2" ht="16">
      <c r="B2055" s="581"/>
    </row>
    <row r="2056" spans="2:2" ht="16">
      <c r="B2056" s="581"/>
    </row>
    <row r="2057" spans="2:2" ht="16">
      <c r="B2057" s="581"/>
    </row>
    <row r="2058" spans="2:2" ht="16">
      <c r="B2058" s="581"/>
    </row>
    <row r="2060" spans="2:2" ht="16">
      <c r="B2060" s="581"/>
    </row>
    <row r="2061" spans="2:2" ht="16">
      <c r="B2061" s="581"/>
    </row>
    <row r="2063" spans="2:2" ht="14">
      <c r="B2063" s="588"/>
    </row>
    <row r="2064" spans="2:2" ht="16">
      <c r="B2064" s="589"/>
    </row>
    <row r="2065" spans="2:7" ht="16">
      <c r="B2065" s="581"/>
    </row>
    <row r="2066" spans="2:7" ht="16">
      <c r="B2066" s="590"/>
    </row>
    <row r="2067" spans="2:7" ht="16">
      <c r="B2067" s="590"/>
    </row>
    <row r="2069" spans="2:7" ht="16">
      <c r="B2069" s="581"/>
    </row>
    <row r="2070" spans="2:7" ht="16">
      <c r="B2070" s="591"/>
    </row>
    <row r="2071" spans="2:7" ht="16">
      <c r="B2071" s="580"/>
    </row>
    <row r="2072" spans="2:7" ht="16">
      <c r="B2072" s="580"/>
    </row>
    <row r="2073" spans="2:7" ht="45">
      <c r="B2073" s="1297"/>
      <c r="C2073" s="1297"/>
      <c r="D2073" s="1297"/>
      <c r="E2073" s="1297"/>
      <c r="F2073" s="1297"/>
      <c r="G2073" s="1297"/>
    </row>
    <row r="2074" spans="2:7">
      <c r="B2074"/>
    </row>
    <row r="2075" spans="2:7" ht="14">
      <c r="B2075" s="588"/>
    </row>
    <row r="2076" spans="2:7" ht="15">
      <c r="B2076" s="310"/>
    </row>
    <row r="2077" spans="2:7" ht="15">
      <c r="B2077" s="310"/>
    </row>
    <row r="2078" spans="2:7">
      <c r="B2078" s="587"/>
    </row>
    <row r="2079" spans="2:7" ht="15">
      <c r="B2079" s="592"/>
    </row>
    <row r="2080" spans="2:7" ht="15">
      <c r="B2080" s="592"/>
    </row>
    <row r="2081" spans="2:2" ht="15">
      <c r="B2081" s="592"/>
    </row>
    <row r="2082" spans="2:2" ht="15">
      <c r="B2082" s="592"/>
    </row>
    <row r="2083" spans="2:2">
      <c r="B2083" s="587"/>
    </row>
    <row r="2084" spans="2:2" ht="16">
      <c r="B2084" s="582"/>
    </row>
    <row r="2085" spans="2:2" ht="15">
      <c r="B2085" s="592"/>
    </row>
    <row r="2086" spans="2:2" ht="15">
      <c r="B2086" s="592"/>
    </row>
    <row r="2087" spans="2:2" ht="15">
      <c r="B2087" s="592"/>
    </row>
    <row r="2088" spans="2:2">
      <c r="B2088" s="587"/>
    </row>
    <row r="2089" spans="2:2" ht="16">
      <c r="B2089" s="582"/>
    </row>
    <row r="2090" spans="2:2" ht="14">
      <c r="B2090" s="593"/>
    </row>
    <row r="2091" spans="2:2">
      <c r="B2091" s="331"/>
    </row>
    <row r="2094" spans="2:2">
      <c r="B2094" s="585"/>
    </row>
    <row r="2095" spans="2:2">
      <c r="B2095" s="585"/>
    </row>
    <row r="2096" spans="2:2">
      <c r="B2096" s="585"/>
    </row>
    <row r="2097" spans="2:2">
      <c r="B2097" s="594"/>
    </row>
    <row r="2098" spans="2:2">
      <c r="B2098" s="585"/>
    </row>
    <row r="2099" spans="2:2">
      <c r="B2099" s="585"/>
    </row>
    <row r="2100" spans="2:2">
      <c r="B2100" s="594"/>
    </row>
    <row r="2101" spans="2:2">
      <c r="B2101" s="585"/>
    </row>
    <row r="2102" spans="2:2" ht="12.75" customHeight="1"/>
    <row r="2103" spans="2:2" ht="13.5" customHeight="1"/>
    <row r="2129" ht="12.75" customHeight="1"/>
    <row r="2130" ht="12.75" customHeight="1"/>
    <row r="2131" ht="12.75" customHeight="1"/>
    <row r="2132" ht="12.75" customHeight="1"/>
    <row r="2133" ht="12.75" customHeight="1"/>
    <row r="2134" ht="12.75" customHeight="1"/>
    <row r="2135" ht="12.75" customHeight="1"/>
    <row r="2136" ht="13.5" customHeight="1"/>
    <row r="2137" ht="12.75" customHeight="1"/>
    <row r="2138" ht="13.5" customHeight="1"/>
    <row r="2187"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3.5" customHeight="1"/>
    <row r="2225" ht="12.75" customHeight="1"/>
    <row r="2269" ht="15.75" customHeight="1"/>
    <row r="2270" ht="15.75" customHeight="1"/>
    <row r="2271" ht="47.25" customHeight="1"/>
    <row r="2272" ht="31.5" customHeight="1"/>
    <row r="2273" ht="15.75" customHeight="1"/>
    <row r="2278" ht="15.75" customHeight="1"/>
    <row r="2279" ht="47.25" customHeight="1"/>
    <row r="2280" ht="31.5" customHeight="1"/>
    <row r="2281" ht="31.5" customHeight="1"/>
    <row r="2282" ht="15.75" customHeight="1"/>
    <row r="2289" ht="15" customHeight="1"/>
    <row r="2295" ht="15" customHeight="1"/>
    <row r="2297" ht="15.75" customHeight="1"/>
    <row r="2298" ht="15.75" customHeight="1"/>
    <row r="2299" ht="15.75" customHeight="1"/>
    <row r="2300" ht="15.75" customHeight="1"/>
    <row r="2307" ht="15" customHeight="1"/>
    <row r="2314" ht="15" customHeight="1"/>
    <row r="2316" ht="15.75" customHeight="1"/>
    <row r="2317" ht="15.75" customHeight="1"/>
    <row r="2319" ht="15.75" customHeight="1"/>
    <row r="2320" ht="15.75" customHeight="1"/>
    <row r="2321" ht="94.5" customHeight="1"/>
    <row r="2322" ht="31.5" customHeight="1"/>
    <row r="2328" ht="15" customHeight="1"/>
    <row r="2329" ht="63" customHeight="1"/>
    <row r="2330" ht="31.5" customHeight="1"/>
    <row r="2331" ht="63" customHeight="1"/>
    <row r="2333" ht="15.75" customHeight="1"/>
    <row r="2336" ht="15.75" customHeight="1"/>
    <row r="2337" ht="15.75" customHeight="1"/>
    <row r="2338" ht="47.25" customHeight="1"/>
    <row r="2339" ht="31.5" customHeight="1"/>
  </sheetData>
  <mergeCells count="1685">
    <mergeCell ref="B2:M4"/>
    <mergeCell ref="B5:M6"/>
    <mergeCell ref="B8:M10"/>
    <mergeCell ref="B1956:P1965"/>
    <mergeCell ref="B2073:G2073"/>
    <mergeCell ref="C42:C44"/>
    <mergeCell ref="D42:D44"/>
    <mergeCell ref="E42:E44"/>
    <mergeCell ref="F42:F44"/>
    <mergeCell ref="C45:C48"/>
    <mergeCell ref="D45:D48"/>
    <mergeCell ref="E45:E48"/>
    <mergeCell ref="F45:F48"/>
    <mergeCell ref="C28:C30"/>
    <mergeCell ref="D28:D30"/>
    <mergeCell ref="E28:E30"/>
    <mergeCell ref="F28:F30"/>
    <mergeCell ref="C31:C34"/>
    <mergeCell ref="D31:D34"/>
    <mergeCell ref="E31:E34"/>
    <mergeCell ref="F31:F34"/>
    <mergeCell ref="B595:M595"/>
    <mergeCell ref="B69:M69"/>
    <mergeCell ref="B70:M70"/>
    <mergeCell ref="B71:M71"/>
    <mergeCell ref="B72:M72"/>
    <mergeCell ref="B73:M73"/>
    <mergeCell ref="B74:M74"/>
    <mergeCell ref="B61:M61"/>
    <mergeCell ref="B62:M62"/>
    <mergeCell ref="B63:M63"/>
    <mergeCell ref="B66:M66"/>
    <mergeCell ref="B52:M52"/>
    <mergeCell ref="B57:M57"/>
    <mergeCell ref="B596:M596"/>
    <mergeCell ref="B583:G583"/>
    <mergeCell ref="D584:E584"/>
    <mergeCell ref="D585:E585"/>
    <mergeCell ref="B586:G586"/>
    <mergeCell ref="D587:E587"/>
    <mergeCell ref="D588:E588"/>
    <mergeCell ref="B563:B565"/>
    <mergeCell ref="C563:C565"/>
    <mergeCell ref="B567:B569"/>
    <mergeCell ref="C567:C569"/>
    <mergeCell ref="B571:B573"/>
    <mergeCell ref="C571:C573"/>
    <mergeCell ref="B536:B538"/>
    <mergeCell ref="C536:C538"/>
    <mergeCell ref="D536:D538"/>
    <mergeCell ref="E536:E538"/>
    <mergeCell ref="B559:B561"/>
    <mergeCell ref="C559:C561"/>
    <mergeCell ref="B549:M549"/>
    <mergeCell ref="B550:M550"/>
    <mergeCell ref="B551:M551"/>
    <mergeCell ref="B552:M552"/>
    <mergeCell ref="B579:M579"/>
    <mergeCell ref="B580:M580"/>
    <mergeCell ref="B581:M581"/>
    <mergeCell ref="B582:M582"/>
    <mergeCell ref="B554:M554"/>
    <mergeCell ref="B555:M555"/>
    <mergeCell ref="B58:M58"/>
    <mergeCell ref="B25:M25"/>
    <mergeCell ref="B26:M26"/>
    <mergeCell ref="B37:M37"/>
    <mergeCell ref="B38:M38"/>
    <mergeCell ref="B39:M39"/>
    <mergeCell ref="B40:M40"/>
    <mergeCell ref="C615:D615"/>
    <mergeCell ref="E615:F615"/>
    <mergeCell ref="G615:I615"/>
    <mergeCell ref="B18:M18"/>
    <mergeCell ref="B19:M19"/>
    <mergeCell ref="B20:M20"/>
    <mergeCell ref="B21:M21"/>
    <mergeCell ref="B22:M22"/>
    <mergeCell ref="B23:M23"/>
    <mergeCell ref="B24:M24"/>
    <mergeCell ref="C612:D612"/>
    <mergeCell ref="E612:F612"/>
    <mergeCell ref="G612:I612"/>
    <mergeCell ref="B613:J613"/>
    <mergeCell ref="C614:D614"/>
    <mergeCell ref="E614:F614"/>
    <mergeCell ref="G614:I614"/>
    <mergeCell ref="B609:C609"/>
    <mergeCell ref="D609:E609"/>
    <mergeCell ref="F609:G609"/>
    <mergeCell ref="I609:J609"/>
    <mergeCell ref="B67:M67"/>
    <mergeCell ref="B68:M68"/>
    <mergeCell ref="B51:M51"/>
    <mergeCell ref="G611:I611"/>
    <mergeCell ref="B589:G589"/>
    <mergeCell ref="B59:M59"/>
    <mergeCell ref="B60:M60"/>
    <mergeCell ref="B103:M103"/>
    <mergeCell ref="B104:M104"/>
    <mergeCell ref="B105:M105"/>
    <mergeCell ref="B106:M106"/>
    <mergeCell ref="B107:M107"/>
    <mergeCell ref="B108:M108"/>
    <mergeCell ref="B91:M91"/>
    <mergeCell ref="B92:M92"/>
    <mergeCell ref="B93:M93"/>
    <mergeCell ref="B100:M100"/>
    <mergeCell ref="B101:M101"/>
    <mergeCell ref="B102:M102"/>
    <mergeCell ref="B75:M75"/>
    <mergeCell ref="B76:M76"/>
    <mergeCell ref="B87:M87"/>
    <mergeCell ref="B88:M88"/>
    <mergeCell ref="B89:M89"/>
    <mergeCell ref="B90:M90"/>
    <mergeCell ref="B130:M130"/>
    <mergeCell ref="B131:M131"/>
    <mergeCell ref="B132:M132"/>
    <mergeCell ref="B133:M133"/>
    <mergeCell ref="B134:M134"/>
    <mergeCell ref="B135:M135"/>
    <mergeCell ref="B593:M593"/>
    <mergeCell ref="B594:M594"/>
    <mergeCell ref="B553:M553"/>
    <mergeCell ref="B124:M124"/>
    <mergeCell ref="B125:M125"/>
    <mergeCell ref="B126:M126"/>
    <mergeCell ref="B127:M127"/>
    <mergeCell ref="B128:M128"/>
    <mergeCell ref="B129:M129"/>
    <mergeCell ref="B109:M109"/>
    <mergeCell ref="B119:M119"/>
    <mergeCell ref="B120:M120"/>
    <mergeCell ref="B121:M121"/>
    <mergeCell ref="B122:M122"/>
    <mergeCell ref="B123:M123"/>
    <mergeCell ref="B155:M155"/>
    <mergeCell ref="B156:M156"/>
    <mergeCell ref="B157:M157"/>
    <mergeCell ref="B158:M158"/>
    <mergeCell ref="B166:M166"/>
    <mergeCell ref="B167:M167"/>
    <mergeCell ref="B142:M142"/>
    <mergeCell ref="B143:M143"/>
    <mergeCell ref="B144:M144"/>
    <mergeCell ref="B145:M145"/>
    <mergeCell ref="B146:M146"/>
    <mergeCell ref="B154:M154"/>
    <mergeCell ref="B136:M136"/>
    <mergeCell ref="B137:M137"/>
    <mergeCell ref="B138:M138"/>
    <mergeCell ref="B139:M139"/>
    <mergeCell ref="B140:M140"/>
    <mergeCell ref="B141:M141"/>
    <mergeCell ref="B180:M180"/>
    <mergeCell ref="B181:M181"/>
    <mergeCell ref="B182:M182"/>
    <mergeCell ref="B183:M183"/>
    <mergeCell ref="B184:M184"/>
    <mergeCell ref="B189:M189"/>
    <mergeCell ref="B174:M174"/>
    <mergeCell ref="B175:M175"/>
    <mergeCell ref="B176:M176"/>
    <mergeCell ref="B177:M177"/>
    <mergeCell ref="B178:M178"/>
    <mergeCell ref="B179:M179"/>
    <mergeCell ref="B168:M168"/>
    <mergeCell ref="B169:M169"/>
    <mergeCell ref="B170:M170"/>
    <mergeCell ref="B171:M171"/>
    <mergeCell ref="B172:M172"/>
    <mergeCell ref="B173:M173"/>
    <mergeCell ref="B213:M213"/>
    <mergeCell ref="B214:M214"/>
    <mergeCell ref="B215:M215"/>
    <mergeCell ref="B216:M216"/>
    <mergeCell ref="B217:M217"/>
    <mergeCell ref="B218:M218"/>
    <mergeCell ref="B200:M200"/>
    <mergeCell ref="B201:M201"/>
    <mergeCell ref="B202:M202"/>
    <mergeCell ref="B203:M203"/>
    <mergeCell ref="B204:M204"/>
    <mergeCell ref="B205:M205"/>
    <mergeCell ref="B190:M190"/>
    <mergeCell ref="B195:M195"/>
    <mergeCell ref="B196:M196"/>
    <mergeCell ref="B197:M197"/>
    <mergeCell ref="B198:M198"/>
    <mergeCell ref="B199:M199"/>
    <mergeCell ref="B235:M235"/>
    <mergeCell ref="B236:M236"/>
    <mergeCell ref="B237:M237"/>
    <mergeCell ref="B238:M238"/>
    <mergeCell ref="B239:M239"/>
    <mergeCell ref="B240:M240"/>
    <mergeCell ref="B225:M225"/>
    <mergeCell ref="B226:M226"/>
    <mergeCell ref="B227:M227"/>
    <mergeCell ref="B228:M228"/>
    <mergeCell ref="B233:M233"/>
    <mergeCell ref="B234:M234"/>
    <mergeCell ref="B219:M219"/>
    <mergeCell ref="B220:M220"/>
    <mergeCell ref="B221:M221"/>
    <mergeCell ref="B222:M222"/>
    <mergeCell ref="B223:M223"/>
    <mergeCell ref="B224:M224"/>
    <mergeCell ref="B259:M259"/>
    <mergeCell ref="B260:M260"/>
    <mergeCell ref="B261:M261"/>
    <mergeCell ref="B268:M268"/>
    <mergeCell ref="B269:M269"/>
    <mergeCell ref="B270:M270"/>
    <mergeCell ref="B253:M253"/>
    <mergeCell ref="B254:M254"/>
    <mergeCell ref="B255:M255"/>
    <mergeCell ref="B256:M256"/>
    <mergeCell ref="B257:M257"/>
    <mergeCell ref="B258:M258"/>
    <mergeCell ref="B241:M241"/>
    <mergeCell ref="B242:M242"/>
    <mergeCell ref="B243:M243"/>
    <mergeCell ref="B244:M244"/>
    <mergeCell ref="B251:M251"/>
    <mergeCell ref="B252:M252"/>
    <mergeCell ref="B307:M307"/>
    <mergeCell ref="B308:M308"/>
    <mergeCell ref="B309:M309"/>
    <mergeCell ref="B310:M310"/>
    <mergeCell ref="B317:M317"/>
    <mergeCell ref="B318:M318"/>
    <mergeCell ref="B289:M289"/>
    <mergeCell ref="B290:M290"/>
    <mergeCell ref="B297:M297"/>
    <mergeCell ref="B298:M298"/>
    <mergeCell ref="B305:M305"/>
    <mergeCell ref="B306:M306"/>
    <mergeCell ref="B271:M271"/>
    <mergeCell ref="B278:M278"/>
    <mergeCell ref="B279:M279"/>
    <mergeCell ref="B280:M280"/>
    <mergeCell ref="B281:M281"/>
    <mergeCell ref="B282:M282"/>
    <mergeCell ref="B343:M343"/>
    <mergeCell ref="B344:M344"/>
    <mergeCell ref="B345:M345"/>
    <mergeCell ref="B346:M346"/>
    <mergeCell ref="B347:M347"/>
    <mergeCell ref="B354:M354"/>
    <mergeCell ref="B337:M337"/>
    <mergeCell ref="B338:M338"/>
    <mergeCell ref="B339:M339"/>
    <mergeCell ref="B340:M340"/>
    <mergeCell ref="B341:M341"/>
    <mergeCell ref="B342:M342"/>
    <mergeCell ref="B325:M325"/>
    <mergeCell ref="B326:M326"/>
    <mergeCell ref="B333:M333"/>
    <mergeCell ref="B334:M334"/>
    <mergeCell ref="B335:M335"/>
    <mergeCell ref="B336:M336"/>
    <mergeCell ref="B371:M371"/>
    <mergeCell ref="B372:M372"/>
    <mergeCell ref="B373:M373"/>
    <mergeCell ref="B374:M374"/>
    <mergeCell ref="B375:M375"/>
    <mergeCell ref="B376:M376"/>
    <mergeCell ref="B361:M361"/>
    <mergeCell ref="B362:M362"/>
    <mergeCell ref="B365:M365"/>
    <mergeCell ref="B368:M368"/>
    <mergeCell ref="B369:M369"/>
    <mergeCell ref="B370:M370"/>
    <mergeCell ref="B355:M355"/>
    <mergeCell ref="B356:M356"/>
    <mergeCell ref="B357:M357"/>
    <mergeCell ref="B358:M358"/>
    <mergeCell ref="B359:M359"/>
    <mergeCell ref="B360:M360"/>
    <mergeCell ref="B390:M390"/>
    <mergeCell ref="B391:M391"/>
    <mergeCell ref="B392:M392"/>
    <mergeCell ref="B393:M393"/>
    <mergeCell ref="B394:M394"/>
    <mergeCell ref="B395:M395"/>
    <mergeCell ref="B384:M384"/>
    <mergeCell ref="B385:M385"/>
    <mergeCell ref="B386:M386"/>
    <mergeCell ref="B387:M387"/>
    <mergeCell ref="B388:M388"/>
    <mergeCell ref="B389:M389"/>
    <mergeCell ref="B377:M377"/>
    <mergeCell ref="B378:M378"/>
    <mergeCell ref="B379:M379"/>
    <mergeCell ref="B380:M380"/>
    <mergeCell ref="B382:M382"/>
    <mergeCell ref="B383:M383"/>
    <mergeCell ref="B381:M381"/>
    <mergeCell ref="B408:M408"/>
    <mergeCell ref="B409:M409"/>
    <mergeCell ref="B410:M410"/>
    <mergeCell ref="B411:M411"/>
    <mergeCell ref="B412:M412"/>
    <mergeCell ref="B413:M413"/>
    <mergeCell ref="B402:M402"/>
    <mergeCell ref="B403:M403"/>
    <mergeCell ref="B404:M404"/>
    <mergeCell ref="B405:M405"/>
    <mergeCell ref="B406:M406"/>
    <mergeCell ref="B407:M407"/>
    <mergeCell ref="B396:M396"/>
    <mergeCell ref="B397:M397"/>
    <mergeCell ref="B398:M398"/>
    <mergeCell ref="B399:M399"/>
    <mergeCell ref="B400:M400"/>
    <mergeCell ref="B401:M401"/>
    <mergeCell ref="B426:M426"/>
    <mergeCell ref="B427:M427"/>
    <mergeCell ref="B428:M428"/>
    <mergeCell ref="B429:M429"/>
    <mergeCell ref="B430:M430"/>
    <mergeCell ref="B431:M431"/>
    <mergeCell ref="B420:M420"/>
    <mergeCell ref="B421:M421"/>
    <mergeCell ref="B422:M422"/>
    <mergeCell ref="B423:M423"/>
    <mergeCell ref="B424:M424"/>
    <mergeCell ref="B425:M425"/>
    <mergeCell ref="B414:M414"/>
    <mergeCell ref="B415:M415"/>
    <mergeCell ref="B416:M416"/>
    <mergeCell ref="B417:M417"/>
    <mergeCell ref="B418:M418"/>
    <mergeCell ref="B419:M419"/>
    <mergeCell ref="B444:M444"/>
    <mergeCell ref="B445:M445"/>
    <mergeCell ref="B446:M446"/>
    <mergeCell ref="B447:M447"/>
    <mergeCell ref="B448:M448"/>
    <mergeCell ref="B449:M449"/>
    <mergeCell ref="B438:M438"/>
    <mergeCell ref="B439:M439"/>
    <mergeCell ref="B440:M440"/>
    <mergeCell ref="B441:M441"/>
    <mergeCell ref="B442:M442"/>
    <mergeCell ref="B443:M443"/>
    <mergeCell ref="B432:M432"/>
    <mergeCell ref="B433:M433"/>
    <mergeCell ref="B434:M434"/>
    <mergeCell ref="B435:M435"/>
    <mergeCell ref="B436:M436"/>
    <mergeCell ref="B437:M437"/>
    <mergeCell ref="B462:M462"/>
    <mergeCell ref="B463:M463"/>
    <mergeCell ref="B464:M464"/>
    <mergeCell ref="B465:M465"/>
    <mergeCell ref="B466:M466"/>
    <mergeCell ref="B467:M467"/>
    <mergeCell ref="B456:M456"/>
    <mergeCell ref="B457:M457"/>
    <mergeCell ref="B458:M458"/>
    <mergeCell ref="B459:M459"/>
    <mergeCell ref="B460:M460"/>
    <mergeCell ref="B461:M461"/>
    <mergeCell ref="B450:M450"/>
    <mergeCell ref="B451:M451"/>
    <mergeCell ref="B452:M452"/>
    <mergeCell ref="B453:M453"/>
    <mergeCell ref="B454:M454"/>
    <mergeCell ref="B455:M455"/>
    <mergeCell ref="B480:M480"/>
    <mergeCell ref="B481:M481"/>
    <mergeCell ref="B482:M482"/>
    <mergeCell ref="B483:M483"/>
    <mergeCell ref="B484:M484"/>
    <mergeCell ref="B485:M485"/>
    <mergeCell ref="B474:M474"/>
    <mergeCell ref="B475:M475"/>
    <mergeCell ref="B476:M476"/>
    <mergeCell ref="B477:M477"/>
    <mergeCell ref="B478:M478"/>
    <mergeCell ref="B479:M479"/>
    <mergeCell ref="B468:M468"/>
    <mergeCell ref="B469:M469"/>
    <mergeCell ref="B470:M470"/>
    <mergeCell ref="B471:M471"/>
    <mergeCell ref="B472:M472"/>
    <mergeCell ref="B473:M473"/>
    <mergeCell ref="B498:M498"/>
    <mergeCell ref="B499:M499"/>
    <mergeCell ref="B500:M500"/>
    <mergeCell ref="B501:M501"/>
    <mergeCell ref="B502:M502"/>
    <mergeCell ref="B503:M503"/>
    <mergeCell ref="B492:M492"/>
    <mergeCell ref="B493:M493"/>
    <mergeCell ref="B494:M494"/>
    <mergeCell ref="B495:M495"/>
    <mergeCell ref="B496:M496"/>
    <mergeCell ref="B497:M497"/>
    <mergeCell ref="B486:M486"/>
    <mergeCell ref="B487:M487"/>
    <mergeCell ref="B488:M488"/>
    <mergeCell ref="B489:M489"/>
    <mergeCell ref="B490:M490"/>
    <mergeCell ref="B491:M491"/>
    <mergeCell ref="B518:M518"/>
    <mergeCell ref="B519:M519"/>
    <mergeCell ref="B525:M525"/>
    <mergeCell ref="B526:M526"/>
    <mergeCell ref="B527:M527"/>
    <mergeCell ref="B528:M528"/>
    <mergeCell ref="B512:M512"/>
    <mergeCell ref="B513:M513"/>
    <mergeCell ref="B514:M514"/>
    <mergeCell ref="B515:M515"/>
    <mergeCell ref="B516:M516"/>
    <mergeCell ref="B517:M517"/>
    <mergeCell ref="B504:M504"/>
    <mergeCell ref="B505:M505"/>
    <mergeCell ref="B506:M506"/>
    <mergeCell ref="B509:M509"/>
    <mergeCell ref="B510:M510"/>
    <mergeCell ref="B511:M511"/>
    <mergeCell ref="D520:G520"/>
    <mergeCell ref="H520:J520"/>
    <mergeCell ref="L520:L522"/>
    <mergeCell ref="M520:M522"/>
    <mergeCell ref="B523:C523"/>
    <mergeCell ref="B524:C524"/>
    <mergeCell ref="B556:M556"/>
    <mergeCell ref="B557:M557"/>
    <mergeCell ref="B574:M574"/>
    <mergeCell ref="B529:M529"/>
    <mergeCell ref="B530:M530"/>
    <mergeCell ref="B531:M531"/>
    <mergeCell ref="B539:M539"/>
    <mergeCell ref="B547:M547"/>
    <mergeCell ref="B548:M548"/>
    <mergeCell ref="E590:F590"/>
    <mergeCell ref="E591:F591"/>
    <mergeCell ref="B623:M623"/>
    <mergeCell ref="B624:M624"/>
    <mergeCell ref="B625:M625"/>
    <mergeCell ref="B626:M626"/>
    <mergeCell ref="B627:M627"/>
    <mergeCell ref="B628:M628"/>
    <mergeCell ref="B603:M603"/>
    <mergeCell ref="B604:M604"/>
    <mergeCell ref="B605:M605"/>
    <mergeCell ref="B606:M606"/>
    <mergeCell ref="B617:M617"/>
    <mergeCell ref="B618:M618"/>
    <mergeCell ref="B597:M597"/>
    <mergeCell ref="B598:M598"/>
    <mergeCell ref="B599:M599"/>
    <mergeCell ref="B600:M600"/>
    <mergeCell ref="B601:M601"/>
    <mergeCell ref="B602:M602"/>
    <mergeCell ref="B607:J607"/>
    <mergeCell ref="B608:C608"/>
    <mergeCell ref="D608:E608"/>
    <mergeCell ref="F608:G608"/>
    <mergeCell ref="I608:J608"/>
    <mergeCell ref="B671:G671"/>
    <mergeCell ref="B672:G672"/>
    <mergeCell ref="B673:G673"/>
    <mergeCell ref="B674:G674"/>
    <mergeCell ref="B675:G675"/>
    <mergeCell ref="B676:G676"/>
    <mergeCell ref="B687:C687"/>
    <mergeCell ref="B690:C690"/>
    <mergeCell ref="B691:C691"/>
    <mergeCell ref="B663:G663"/>
    <mergeCell ref="B664:G664"/>
    <mergeCell ref="B665:G665"/>
    <mergeCell ref="B666:G666"/>
    <mergeCell ref="B667:G667"/>
    <mergeCell ref="B668:G668"/>
    <mergeCell ref="B669:G669"/>
    <mergeCell ref="B629:M629"/>
    <mergeCell ref="B630:M630"/>
    <mergeCell ref="B631:M631"/>
    <mergeCell ref="B632:M632"/>
    <mergeCell ref="B683:B684"/>
    <mergeCell ref="C683:C684"/>
    <mergeCell ref="D683:D684"/>
    <mergeCell ref="E683:E684"/>
    <mergeCell ref="F683:F684"/>
    <mergeCell ref="B670:G670"/>
    <mergeCell ref="B634:M649"/>
    <mergeCell ref="B610:J610"/>
    <mergeCell ref="C611:D611"/>
    <mergeCell ref="E611:F611"/>
    <mergeCell ref="B698:G698"/>
    <mergeCell ref="B699:G699"/>
    <mergeCell ref="B700:G700"/>
    <mergeCell ref="B701:G701"/>
    <mergeCell ref="B702:G702"/>
    <mergeCell ref="B707:M707"/>
    <mergeCell ref="B692:G692"/>
    <mergeCell ref="B693:G693"/>
    <mergeCell ref="B694:G694"/>
    <mergeCell ref="B695:G695"/>
    <mergeCell ref="B696:G696"/>
    <mergeCell ref="B697:G697"/>
    <mergeCell ref="B677:G677"/>
    <mergeCell ref="B678:G678"/>
    <mergeCell ref="B679:G679"/>
    <mergeCell ref="B680:G680"/>
    <mergeCell ref="B681:G681"/>
    <mergeCell ref="B682:G682"/>
    <mergeCell ref="Y708:Z708"/>
    <mergeCell ref="B709:B712"/>
    <mergeCell ref="M709:N709"/>
    <mergeCell ref="O709:P709"/>
    <mergeCell ref="Q709:R709"/>
    <mergeCell ref="S709:T709"/>
    <mergeCell ref="U709:V709"/>
    <mergeCell ref="W709:X709"/>
    <mergeCell ref="Y709:Z711"/>
    <mergeCell ref="M710:N710"/>
    <mergeCell ref="M708:N708"/>
    <mergeCell ref="O708:P708"/>
    <mergeCell ref="Q708:R708"/>
    <mergeCell ref="S708:T708"/>
    <mergeCell ref="U708:V708"/>
    <mergeCell ref="W708:X708"/>
    <mergeCell ref="N707:O707"/>
    <mergeCell ref="P707:Q707"/>
    <mergeCell ref="R707:S707"/>
    <mergeCell ref="T707:U707"/>
    <mergeCell ref="V707:W707"/>
    <mergeCell ref="X707:Y707"/>
    <mergeCell ref="B713:B720"/>
    <mergeCell ref="M713:N713"/>
    <mergeCell ref="O713:P713"/>
    <mergeCell ref="Q713:R713"/>
    <mergeCell ref="S713:T713"/>
    <mergeCell ref="U713:V713"/>
    <mergeCell ref="W713:X713"/>
    <mergeCell ref="M714:N714"/>
    <mergeCell ref="O714:P714"/>
    <mergeCell ref="W711:X711"/>
    <mergeCell ref="M712:N712"/>
    <mergeCell ref="O712:P712"/>
    <mergeCell ref="Q712:R712"/>
    <mergeCell ref="S712:T712"/>
    <mergeCell ref="U712:V712"/>
    <mergeCell ref="W712:X712"/>
    <mergeCell ref="O710:P710"/>
    <mergeCell ref="Q710:R710"/>
    <mergeCell ref="S710:T710"/>
    <mergeCell ref="U710:V710"/>
    <mergeCell ref="W710:X710"/>
    <mergeCell ref="M711:N711"/>
    <mergeCell ref="O711:P711"/>
    <mergeCell ref="Q711:R711"/>
    <mergeCell ref="S711:T711"/>
    <mergeCell ref="U711:V711"/>
    <mergeCell ref="Q719:R719"/>
    <mergeCell ref="M717:N717"/>
    <mergeCell ref="O717:P717"/>
    <mergeCell ref="Q717:R717"/>
    <mergeCell ref="S717:T717"/>
    <mergeCell ref="U717:V717"/>
    <mergeCell ref="W717:X717"/>
    <mergeCell ref="Y715:Z716"/>
    <mergeCell ref="M716:N716"/>
    <mergeCell ref="O716:P716"/>
    <mergeCell ref="Q716:R716"/>
    <mergeCell ref="S716:T716"/>
    <mergeCell ref="U716:V716"/>
    <mergeCell ref="W716:X716"/>
    <mergeCell ref="Q714:R714"/>
    <mergeCell ref="S714:T714"/>
    <mergeCell ref="U714:V714"/>
    <mergeCell ref="W714:X714"/>
    <mergeCell ref="M715:N715"/>
    <mergeCell ref="O715:P715"/>
    <mergeCell ref="Q715:R715"/>
    <mergeCell ref="S715:T715"/>
    <mergeCell ref="U715:V715"/>
    <mergeCell ref="W715:X715"/>
    <mergeCell ref="Y712:Z714"/>
    <mergeCell ref="Y721:Z721"/>
    <mergeCell ref="B729:B743"/>
    <mergeCell ref="S729:S731"/>
    <mergeCell ref="S732:S733"/>
    <mergeCell ref="S734:S736"/>
    <mergeCell ref="S737:S738"/>
    <mergeCell ref="S739:S741"/>
    <mergeCell ref="S742:S743"/>
    <mergeCell ref="M721:N721"/>
    <mergeCell ref="O721:P721"/>
    <mergeCell ref="Q721:R721"/>
    <mergeCell ref="S721:T721"/>
    <mergeCell ref="U721:V721"/>
    <mergeCell ref="W721:X721"/>
    <mergeCell ref="S719:T719"/>
    <mergeCell ref="U719:V719"/>
    <mergeCell ref="W719:X719"/>
    <mergeCell ref="M720:N720"/>
    <mergeCell ref="O720:P720"/>
    <mergeCell ref="Q720:R720"/>
    <mergeCell ref="S720:T720"/>
    <mergeCell ref="U720:V720"/>
    <mergeCell ref="W720:X720"/>
    <mergeCell ref="Y717:Z720"/>
    <mergeCell ref="M718:N718"/>
    <mergeCell ref="O718:P718"/>
    <mergeCell ref="Q718:R718"/>
    <mergeCell ref="S718:T718"/>
    <mergeCell ref="U718:V718"/>
    <mergeCell ref="W718:X718"/>
    <mergeCell ref="M719:N719"/>
    <mergeCell ref="O719:P719"/>
    <mergeCell ref="B774:G774"/>
    <mergeCell ref="B775:G775"/>
    <mergeCell ref="B776:G776"/>
    <mergeCell ref="B777:G777"/>
    <mergeCell ref="B778:G778"/>
    <mergeCell ref="B783:J783"/>
    <mergeCell ref="B768:G768"/>
    <mergeCell ref="B769:G769"/>
    <mergeCell ref="B770:G770"/>
    <mergeCell ref="B771:G771"/>
    <mergeCell ref="B772:G772"/>
    <mergeCell ref="B773:G773"/>
    <mergeCell ref="B748:G748"/>
    <mergeCell ref="B749:G749"/>
    <mergeCell ref="B764:G764"/>
    <mergeCell ref="B765:G765"/>
    <mergeCell ref="B766:G766"/>
    <mergeCell ref="B767:G767"/>
    <mergeCell ref="B795:G795"/>
    <mergeCell ref="B796:G796"/>
    <mergeCell ref="B804:G804"/>
    <mergeCell ref="B808:N808"/>
    <mergeCell ref="B809:N809"/>
    <mergeCell ref="B811:B812"/>
    <mergeCell ref="C811:C812"/>
    <mergeCell ref="D811:D812"/>
    <mergeCell ref="E811:E812"/>
    <mergeCell ref="F811:F812"/>
    <mergeCell ref="B784:J784"/>
    <mergeCell ref="B785:J785"/>
    <mergeCell ref="B786:B788"/>
    <mergeCell ref="C786:C788"/>
    <mergeCell ref="D786:D788"/>
    <mergeCell ref="E786:E788"/>
    <mergeCell ref="F786:I786"/>
    <mergeCell ref="J786:J788"/>
    <mergeCell ref="H787:H788"/>
    <mergeCell ref="I787:I788"/>
    <mergeCell ref="J814:J817"/>
    <mergeCell ref="K814:K817"/>
    <mergeCell ref="L814:L817"/>
    <mergeCell ref="M814:M817"/>
    <mergeCell ref="N814:N817"/>
    <mergeCell ref="B819:B822"/>
    <mergeCell ref="C819:C822"/>
    <mergeCell ref="D819:D822"/>
    <mergeCell ref="E819:E822"/>
    <mergeCell ref="F819:F822"/>
    <mergeCell ref="M811:M812"/>
    <mergeCell ref="O811:O812"/>
    <mergeCell ref="B814:B817"/>
    <mergeCell ref="C814:C817"/>
    <mergeCell ref="D814:D817"/>
    <mergeCell ref="E814:E817"/>
    <mergeCell ref="F814:F817"/>
    <mergeCell ref="G814:G817"/>
    <mergeCell ref="H814:H817"/>
    <mergeCell ref="I814:I817"/>
    <mergeCell ref="G811:G812"/>
    <mergeCell ref="H811:H812"/>
    <mergeCell ref="I811:I812"/>
    <mergeCell ref="J811:J812"/>
    <mergeCell ref="K811:K812"/>
    <mergeCell ref="L811:L812"/>
    <mergeCell ref="D858:D861"/>
    <mergeCell ref="E858:E861"/>
    <mergeCell ref="F858:F861"/>
    <mergeCell ref="G858:G861"/>
    <mergeCell ref="J824:J827"/>
    <mergeCell ref="K824:K827"/>
    <mergeCell ref="L824:L827"/>
    <mergeCell ref="M824:M827"/>
    <mergeCell ref="N824:N827"/>
    <mergeCell ref="B829:B832"/>
    <mergeCell ref="C829:C832"/>
    <mergeCell ref="D829:D832"/>
    <mergeCell ref="E829:E832"/>
    <mergeCell ref="F829:F832"/>
    <mergeCell ref="M819:M822"/>
    <mergeCell ref="N819:N822"/>
    <mergeCell ref="B824:B827"/>
    <mergeCell ref="C824:C827"/>
    <mergeCell ref="D824:D827"/>
    <mergeCell ref="E824:E827"/>
    <mergeCell ref="F824:F827"/>
    <mergeCell ref="G824:G827"/>
    <mergeCell ref="H824:H827"/>
    <mergeCell ref="I824:I827"/>
    <mergeCell ref="G819:G822"/>
    <mergeCell ref="H819:H822"/>
    <mergeCell ref="I819:I822"/>
    <mergeCell ref="J819:J822"/>
    <mergeCell ref="K819:K822"/>
    <mergeCell ref="L819:L822"/>
    <mergeCell ref="F896:I897"/>
    <mergeCell ref="J896:M897"/>
    <mergeCell ref="F898:G898"/>
    <mergeCell ref="H898:I898"/>
    <mergeCell ref="I842:I862"/>
    <mergeCell ref="B843:B846"/>
    <mergeCell ref="C843:C846"/>
    <mergeCell ref="D843:D846"/>
    <mergeCell ref="E843:E846"/>
    <mergeCell ref="F843:F846"/>
    <mergeCell ref="G843:G846"/>
    <mergeCell ref="H843:H846"/>
    <mergeCell ref="B848:B851"/>
    <mergeCell ref="C848:C851"/>
    <mergeCell ref="M829:M832"/>
    <mergeCell ref="N829:N832"/>
    <mergeCell ref="B837:H837"/>
    <mergeCell ref="B838:H838"/>
    <mergeCell ref="B839:B840"/>
    <mergeCell ref="C839:C840"/>
    <mergeCell ref="I839:I841"/>
    <mergeCell ref="J839:J840"/>
    <mergeCell ref="G829:G832"/>
    <mergeCell ref="H829:H832"/>
    <mergeCell ref="I829:I832"/>
    <mergeCell ref="J829:J832"/>
    <mergeCell ref="K829:K832"/>
    <mergeCell ref="L829:L832"/>
    <mergeCell ref="G853:G856"/>
    <mergeCell ref="H853:H856"/>
    <mergeCell ref="B858:B861"/>
    <mergeCell ref="C858:C861"/>
    <mergeCell ref="B917:C917"/>
    <mergeCell ref="D917:I917"/>
    <mergeCell ref="J917:L917"/>
    <mergeCell ref="M917:P917"/>
    <mergeCell ref="B918:C918"/>
    <mergeCell ref="D918:I918"/>
    <mergeCell ref="J918:L918"/>
    <mergeCell ref="M918:P918"/>
    <mergeCell ref="H858:H861"/>
    <mergeCell ref="D848:D851"/>
    <mergeCell ref="E848:E851"/>
    <mergeCell ref="F848:F851"/>
    <mergeCell ref="G848:G851"/>
    <mergeCell ref="H848:H851"/>
    <mergeCell ref="B853:B856"/>
    <mergeCell ref="C853:C856"/>
    <mergeCell ref="D853:D856"/>
    <mergeCell ref="E853:E856"/>
    <mergeCell ref="F853:F856"/>
    <mergeCell ref="B899:B900"/>
    <mergeCell ref="B905:B906"/>
    <mergeCell ref="B911:B912"/>
    <mergeCell ref="B915:C916"/>
    <mergeCell ref="D915:P915"/>
    <mergeCell ref="D916:I916"/>
    <mergeCell ref="J916:L916"/>
    <mergeCell ref="M916:P916"/>
    <mergeCell ref="B914:P914"/>
    <mergeCell ref="B895:M895"/>
    <mergeCell ref="B896:B898"/>
    <mergeCell ref="C896:E896"/>
    <mergeCell ref="C897:E897"/>
    <mergeCell ref="B925:F925"/>
    <mergeCell ref="G925:J925"/>
    <mergeCell ref="K925:N925"/>
    <mergeCell ref="O925:P925"/>
    <mergeCell ref="B926:P926"/>
    <mergeCell ref="B927:P927"/>
    <mergeCell ref="B923:F923"/>
    <mergeCell ref="G923:J923"/>
    <mergeCell ref="K923:N923"/>
    <mergeCell ref="O923:P923"/>
    <mergeCell ref="B924:F924"/>
    <mergeCell ref="G924:J924"/>
    <mergeCell ref="K924:N924"/>
    <mergeCell ref="O924:P924"/>
    <mergeCell ref="B919:C919"/>
    <mergeCell ref="D919:I919"/>
    <mergeCell ref="J919:L919"/>
    <mergeCell ref="M919:P919"/>
    <mergeCell ref="B920:P920"/>
    <mergeCell ref="B921:F922"/>
    <mergeCell ref="G921:P921"/>
    <mergeCell ref="G922:J922"/>
    <mergeCell ref="K922:N922"/>
    <mergeCell ref="O922:P922"/>
    <mergeCell ref="P929:P931"/>
    <mergeCell ref="I930:K930"/>
    <mergeCell ref="L930:M930"/>
    <mergeCell ref="N930:O930"/>
    <mergeCell ref="I931:K931"/>
    <mergeCell ref="L931:M931"/>
    <mergeCell ref="N931:O931"/>
    <mergeCell ref="B928:B931"/>
    <mergeCell ref="C928:H928"/>
    <mergeCell ref="I928:P928"/>
    <mergeCell ref="C929:D931"/>
    <mergeCell ref="E929:E931"/>
    <mergeCell ref="F929:G931"/>
    <mergeCell ref="H929:H931"/>
    <mergeCell ref="I929:K929"/>
    <mergeCell ref="L929:M929"/>
    <mergeCell ref="N929:O929"/>
    <mergeCell ref="C934:D934"/>
    <mergeCell ref="F934:G934"/>
    <mergeCell ref="I934:K934"/>
    <mergeCell ref="L934:M934"/>
    <mergeCell ref="N934:O934"/>
    <mergeCell ref="C935:D935"/>
    <mergeCell ref="F935:G935"/>
    <mergeCell ref="I935:K935"/>
    <mergeCell ref="L935:M935"/>
    <mergeCell ref="N935:O935"/>
    <mergeCell ref="C932:D932"/>
    <mergeCell ref="F932:G932"/>
    <mergeCell ref="I932:K932"/>
    <mergeCell ref="L932:M932"/>
    <mergeCell ref="N932:O932"/>
    <mergeCell ref="C933:D933"/>
    <mergeCell ref="F933:G933"/>
    <mergeCell ref="I933:K933"/>
    <mergeCell ref="L933:M933"/>
    <mergeCell ref="N933:O933"/>
    <mergeCell ref="C938:D938"/>
    <mergeCell ref="F938:G938"/>
    <mergeCell ref="I938:K938"/>
    <mergeCell ref="L938:M938"/>
    <mergeCell ref="N938:O938"/>
    <mergeCell ref="C939:D939"/>
    <mergeCell ref="F939:G939"/>
    <mergeCell ref="I939:K939"/>
    <mergeCell ref="L939:M939"/>
    <mergeCell ref="N939:O939"/>
    <mergeCell ref="C936:D936"/>
    <mergeCell ref="F936:G936"/>
    <mergeCell ref="I936:K936"/>
    <mergeCell ref="L936:M936"/>
    <mergeCell ref="N936:O936"/>
    <mergeCell ref="C937:D937"/>
    <mergeCell ref="F937:G937"/>
    <mergeCell ref="I937:K937"/>
    <mergeCell ref="L937:M937"/>
    <mergeCell ref="N937:O937"/>
    <mergeCell ref="C940:D940"/>
    <mergeCell ref="F940:G940"/>
    <mergeCell ref="I940:K940"/>
    <mergeCell ref="L940:M940"/>
    <mergeCell ref="N940:O940"/>
    <mergeCell ref="C941:D941"/>
    <mergeCell ref="F941:G941"/>
    <mergeCell ref="I941:K941"/>
    <mergeCell ref="L941:M941"/>
    <mergeCell ref="N941:O941"/>
    <mergeCell ref="B946:P946"/>
    <mergeCell ref="B947:P947"/>
    <mergeCell ref="B948:P948"/>
    <mergeCell ref="B949:P949"/>
    <mergeCell ref="C942:D942"/>
    <mergeCell ref="F942:G942"/>
    <mergeCell ref="I942:K942"/>
    <mergeCell ref="L942:M942"/>
    <mergeCell ref="N942:O942"/>
    <mergeCell ref="C943:D943"/>
    <mergeCell ref="F943:G943"/>
    <mergeCell ref="I943:K943"/>
    <mergeCell ref="L943:M943"/>
    <mergeCell ref="N943:O943"/>
    <mergeCell ref="B963:P963"/>
    <mergeCell ref="B964:P964"/>
    <mergeCell ref="B965:P965"/>
    <mergeCell ref="B889:P889"/>
    <mergeCell ref="B890:P890"/>
    <mergeCell ref="B891:P891"/>
    <mergeCell ref="B892:P892"/>
    <mergeCell ref="B893:P893"/>
    <mergeCell ref="B894:P894"/>
    <mergeCell ref="E1052:E1053"/>
    <mergeCell ref="B1059:B1065"/>
    <mergeCell ref="C1059:D1059"/>
    <mergeCell ref="C1060:D1060"/>
    <mergeCell ref="C1061:D1061"/>
    <mergeCell ref="C1062:D1062"/>
    <mergeCell ref="C1063:D1063"/>
    <mergeCell ref="B1022:E1022"/>
    <mergeCell ref="B1023:E1023"/>
    <mergeCell ref="B1024:E1024"/>
    <mergeCell ref="B1033:P1033"/>
    <mergeCell ref="B1034:P1034"/>
    <mergeCell ref="B1035:P1035"/>
    <mergeCell ref="B1036:P1036"/>
    <mergeCell ref="B1037:P1037"/>
    <mergeCell ref="B1038:P1038"/>
    <mergeCell ref="B1027:P1027"/>
    <mergeCell ref="B1028:P1028"/>
    <mergeCell ref="B1029:P1029"/>
    <mergeCell ref="B1030:P1030"/>
    <mergeCell ref="B1031:P1031"/>
    <mergeCell ref="B1032:P1032"/>
    <mergeCell ref="B944:O944"/>
    <mergeCell ref="B970:E970"/>
    <mergeCell ref="B971:E971"/>
    <mergeCell ref="B972:E972"/>
    <mergeCell ref="B969:P969"/>
    <mergeCell ref="B990:P990"/>
    <mergeCell ref="B991:P991"/>
    <mergeCell ref="B992:P992"/>
    <mergeCell ref="B993:P993"/>
    <mergeCell ref="B1026:P1026"/>
    <mergeCell ref="B1025:E1025"/>
    <mergeCell ref="B994:E994"/>
    <mergeCell ref="B995:E995"/>
    <mergeCell ref="B996:E996"/>
    <mergeCell ref="B997:E997"/>
    <mergeCell ref="B998:E998"/>
    <mergeCell ref="B1021:E1021"/>
    <mergeCell ref="B966:P966"/>
    <mergeCell ref="B967:P967"/>
    <mergeCell ref="B968:P968"/>
    <mergeCell ref="B950:P950"/>
    <mergeCell ref="B951:P951"/>
    <mergeCell ref="B952:P952"/>
    <mergeCell ref="B953:P953"/>
    <mergeCell ref="B961:P961"/>
    <mergeCell ref="B962:P962"/>
    <mergeCell ref="B973:E973"/>
    <mergeCell ref="B974:E974"/>
    <mergeCell ref="B1082:P1082"/>
    <mergeCell ref="B1083:P1083"/>
    <mergeCell ref="B1084:P1084"/>
    <mergeCell ref="B1085:P1085"/>
    <mergeCell ref="B1086:P1086"/>
    <mergeCell ref="B1087:P1087"/>
    <mergeCell ref="B1077:P1077"/>
    <mergeCell ref="B1078:P1078"/>
    <mergeCell ref="B1045:P1045"/>
    <mergeCell ref="B1046:P1046"/>
    <mergeCell ref="B1047:P1047"/>
    <mergeCell ref="B1057:P1057"/>
    <mergeCell ref="B1058:P1058"/>
    <mergeCell ref="B1069:P1069"/>
    <mergeCell ref="B1039:P1039"/>
    <mergeCell ref="B1040:P1040"/>
    <mergeCell ref="B1041:P1041"/>
    <mergeCell ref="B1042:P1042"/>
    <mergeCell ref="B1043:P1043"/>
    <mergeCell ref="B1044:P1044"/>
    <mergeCell ref="B1048:B1053"/>
    <mergeCell ref="C1048:E1048"/>
    <mergeCell ref="C1049:E1049"/>
    <mergeCell ref="C1050:E1050"/>
    <mergeCell ref="B1107:P1107"/>
    <mergeCell ref="B1108:P1108"/>
    <mergeCell ref="B1109:P1109"/>
    <mergeCell ref="B1110:P1110"/>
    <mergeCell ref="B1111:P1111"/>
    <mergeCell ref="B1112:P1112"/>
    <mergeCell ref="C1051:E1051"/>
    <mergeCell ref="D1052:D1053"/>
    <mergeCell ref="B1101:P1101"/>
    <mergeCell ref="B1102:P1102"/>
    <mergeCell ref="B1103:P1103"/>
    <mergeCell ref="B1104:P1104"/>
    <mergeCell ref="B1105:P1105"/>
    <mergeCell ref="B1106:P1106"/>
    <mergeCell ref="B1088:P1088"/>
    <mergeCell ref="B1096:P1096"/>
    <mergeCell ref="B1097:P1097"/>
    <mergeCell ref="B1098:P1098"/>
    <mergeCell ref="B1099:P1099"/>
    <mergeCell ref="B1100:P1100"/>
    <mergeCell ref="B1089:G1089"/>
    <mergeCell ref="B1070:P1070"/>
    <mergeCell ref="B1071:P1071"/>
    <mergeCell ref="B1072:P1072"/>
    <mergeCell ref="B1076:P1076"/>
    <mergeCell ref="B1129:P1129"/>
    <mergeCell ref="B1130:P1130"/>
    <mergeCell ref="B1131:P1131"/>
    <mergeCell ref="B1132:P1132"/>
    <mergeCell ref="B1133:P1133"/>
    <mergeCell ref="B1134:P1134"/>
    <mergeCell ref="B1119:P1119"/>
    <mergeCell ref="B1120:P1120"/>
    <mergeCell ref="B1125:P1125"/>
    <mergeCell ref="B1126:P1126"/>
    <mergeCell ref="B1127:P1127"/>
    <mergeCell ref="B1128:P1128"/>
    <mergeCell ref="B1113:P1113"/>
    <mergeCell ref="B1114:P1114"/>
    <mergeCell ref="B1115:P1115"/>
    <mergeCell ref="B1116:P1116"/>
    <mergeCell ref="B1117:P1117"/>
    <mergeCell ref="B1118:P1118"/>
    <mergeCell ref="B1147:P1147"/>
    <mergeCell ref="B1148:P1148"/>
    <mergeCell ref="B1157:P1157"/>
    <mergeCell ref="B1158:P1158"/>
    <mergeCell ref="B1159:P1159"/>
    <mergeCell ref="B1160:P1160"/>
    <mergeCell ref="B1141:P1141"/>
    <mergeCell ref="B1142:P1142"/>
    <mergeCell ref="B1143:P1143"/>
    <mergeCell ref="B1144:P1144"/>
    <mergeCell ref="B1145:P1145"/>
    <mergeCell ref="B1146:P1146"/>
    <mergeCell ref="B1135:P1135"/>
    <mergeCell ref="B1136:P1136"/>
    <mergeCell ref="B1137:P1137"/>
    <mergeCell ref="B1138:P1138"/>
    <mergeCell ref="B1139:P1139"/>
    <mergeCell ref="B1140:P1140"/>
    <mergeCell ref="B1173:P1173"/>
    <mergeCell ref="B1174:P1174"/>
    <mergeCell ref="B1175:P1175"/>
    <mergeCell ref="B1176:P1176"/>
    <mergeCell ref="B1177:P1177"/>
    <mergeCell ref="B1178:P1178"/>
    <mergeCell ref="B1167:P1167"/>
    <mergeCell ref="B1168:P1168"/>
    <mergeCell ref="B1169:P1169"/>
    <mergeCell ref="B1170:P1170"/>
    <mergeCell ref="B1171:P1171"/>
    <mergeCell ref="B1172:P1172"/>
    <mergeCell ref="B1161:P1161"/>
    <mergeCell ref="B1162:P1162"/>
    <mergeCell ref="B1163:P1163"/>
    <mergeCell ref="B1164:P1164"/>
    <mergeCell ref="B1165:P1165"/>
    <mergeCell ref="B1166:P1166"/>
    <mergeCell ref="B1191:P1191"/>
    <mergeCell ref="B1192:P1192"/>
    <mergeCell ref="B1193:P1193"/>
    <mergeCell ref="B1194:P1194"/>
    <mergeCell ref="B1195:P1195"/>
    <mergeCell ref="B1200:P1200"/>
    <mergeCell ref="B1185:P1185"/>
    <mergeCell ref="B1186:P1186"/>
    <mergeCell ref="B1187:P1187"/>
    <mergeCell ref="B1188:P1188"/>
    <mergeCell ref="B1189:P1189"/>
    <mergeCell ref="B1190:P1190"/>
    <mergeCell ref="B1179:P1179"/>
    <mergeCell ref="B1180:P1180"/>
    <mergeCell ref="B1181:P1181"/>
    <mergeCell ref="B1182:P1182"/>
    <mergeCell ref="B1183:P1183"/>
    <mergeCell ref="B1184:P1184"/>
    <mergeCell ref="B1213:P1213"/>
    <mergeCell ref="B1214:P1214"/>
    <mergeCell ref="B1215:P1215"/>
    <mergeCell ref="B1216:P1216"/>
    <mergeCell ref="B1217:P1217"/>
    <mergeCell ref="B1218:P1218"/>
    <mergeCell ref="B1207:P1207"/>
    <mergeCell ref="B1208:P1208"/>
    <mergeCell ref="B1209:P1209"/>
    <mergeCell ref="B1210:P1210"/>
    <mergeCell ref="B1211:P1211"/>
    <mergeCell ref="B1212:P1212"/>
    <mergeCell ref="B1201:P1201"/>
    <mergeCell ref="B1202:P1202"/>
    <mergeCell ref="B1203:P1203"/>
    <mergeCell ref="B1204:P1204"/>
    <mergeCell ref="B1205:P1205"/>
    <mergeCell ref="B1206:P1206"/>
    <mergeCell ref="B1231:P1231"/>
    <mergeCell ref="B1232:P1232"/>
    <mergeCell ref="B1233:P1233"/>
    <mergeCell ref="B1234:P1234"/>
    <mergeCell ref="B1235:P1235"/>
    <mergeCell ref="B1236:P1236"/>
    <mergeCell ref="B1230:P1230"/>
    <mergeCell ref="B1219:P1219"/>
    <mergeCell ref="B1220:P1220"/>
    <mergeCell ref="B1221:P1221"/>
    <mergeCell ref="B1222:P1222"/>
    <mergeCell ref="B1223:P1223"/>
    <mergeCell ref="B1224:P1224"/>
    <mergeCell ref="B1225:P1229"/>
    <mergeCell ref="B1249:P1249"/>
    <mergeCell ref="B1250:P1250"/>
    <mergeCell ref="B1251:P1251"/>
    <mergeCell ref="B1252:P1252"/>
    <mergeCell ref="B1253:P1253"/>
    <mergeCell ref="B1254:P1254"/>
    <mergeCell ref="B1243:P1243"/>
    <mergeCell ref="B1244:P1244"/>
    <mergeCell ref="B1245:P1245"/>
    <mergeCell ref="B1246:P1246"/>
    <mergeCell ref="B1247:P1247"/>
    <mergeCell ref="B1248:P1248"/>
    <mergeCell ref="B1237:P1237"/>
    <mergeCell ref="B1238:P1238"/>
    <mergeCell ref="B1239:P1239"/>
    <mergeCell ref="B1240:P1240"/>
    <mergeCell ref="B1241:P1241"/>
    <mergeCell ref="B1242:P1242"/>
    <mergeCell ref="B1267:P1267"/>
    <mergeCell ref="B1268:P1268"/>
    <mergeCell ref="B1269:P1269"/>
    <mergeCell ref="B1270:P1270"/>
    <mergeCell ref="B1278:P1278"/>
    <mergeCell ref="B1286:P1286"/>
    <mergeCell ref="B1261:P1261"/>
    <mergeCell ref="B1262:P1262"/>
    <mergeCell ref="B1263:P1263"/>
    <mergeCell ref="B1264:P1264"/>
    <mergeCell ref="B1265:P1265"/>
    <mergeCell ref="B1266:P1266"/>
    <mergeCell ref="B1255:P1255"/>
    <mergeCell ref="B1256:P1256"/>
    <mergeCell ref="B1257:P1257"/>
    <mergeCell ref="B1258:P1258"/>
    <mergeCell ref="B1259:P1259"/>
    <mergeCell ref="B1260:P1260"/>
    <mergeCell ref="B1308:P1308"/>
    <mergeCell ref="B1309:P1309"/>
    <mergeCell ref="B1310:P1310"/>
    <mergeCell ref="B1311:P1311"/>
    <mergeCell ref="B1312:P1312"/>
    <mergeCell ref="B1313:P1313"/>
    <mergeCell ref="B1302:P1302"/>
    <mergeCell ref="B1303:P1303"/>
    <mergeCell ref="B1304:P1304"/>
    <mergeCell ref="B1305:P1305"/>
    <mergeCell ref="B1306:P1306"/>
    <mergeCell ref="B1307:P1307"/>
    <mergeCell ref="B1294:P1294"/>
    <mergeCell ref="B1295:P1295"/>
    <mergeCell ref="B1298:P1298"/>
    <mergeCell ref="B1299:P1299"/>
    <mergeCell ref="B1300:P1300"/>
    <mergeCell ref="B1301:P1301"/>
    <mergeCell ref="B1326:P1326"/>
    <mergeCell ref="B1327:P1327"/>
    <mergeCell ref="B1328:P1328"/>
    <mergeCell ref="B1329:P1329"/>
    <mergeCell ref="B1330:P1330"/>
    <mergeCell ref="B1331:P1331"/>
    <mergeCell ref="B1320:P1320"/>
    <mergeCell ref="B1321:P1321"/>
    <mergeCell ref="B1322:P1322"/>
    <mergeCell ref="B1323:P1323"/>
    <mergeCell ref="B1324:P1324"/>
    <mergeCell ref="B1325:P1325"/>
    <mergeCell ref="B1314:P1314"/>
    <mergeCell ref="B1315:P1315"/>
    <mergeCell ref="B1316:P1316"/>
    <mergeCell ref="B1317:P1317"/>
    <mergeCell ref="B1318:P1318"/>
    <mergeCell ref="B1319:P1319"/>
    <mergeCell ref="B1344:P1344"/>
    <mergeCell ref="B1345:P1345"/>
    <mergeCell ref="B1346:P1346"/>
    <mergeCell ref="B1347:P1347"/>
    <mergeCell ref="B1348:P1348"/>
    <mergeCell ref="B1349:P1349"/>
    <mergeCell ref="B1338:P1338"/>
    <mergeCell ref="B1339:P1339"/>
    <mergeCell ref="B1340:P1340"/>
    <mergeCell ref="B1341:P1341"/>
    <mergeCell ref="B1342:P1342"/>
    <mergeCell ref="B1343:P1343"/>
    <mergeCell ref="B1332:P1332"/>
    <mergeCell ref="B1333:P1333"/>
    <mergeCell ref="B1334:P1334"/>
    <mergeCell ref="B1335:P1335"/>
    <mergeCell ref="B1336:P1336"/>
    <mergeCell ref="B1337:P1337"/>
    <mergeCell ref="B1362:P1362"/>
    <mergeCell ref="B1363:P1363"/>
    <mergeCell ref="B1364:P1364"/>
    <mergeCell ref="B1365:P1365"/>
    <mergeCell ref="B1366:P1366"/>
    <mergeCell ref="B1367:P1367"/>
    <mergeCell ref="B1356:P1356"/>
    <mergeCell ref="B1357:P1357"/>
    <mergeCell ref="B1358:P1358"/>
    <mergeCell ref="B1359:P1359"/>
    <mergeCell ref="B1360:P1360"/>
    <mergeCell ref="B1361:P1361"/>
    <mergeCell ref="B1350:P1350"/>
    <mergeCell ref="B1351:P1351"/>
    <mergeCell ref="B1352:P1352"/>
    <mergeCell ref="B1353:P1353"/>
    <mergeCell ref="B1354:P1354"/>
    <mergeCell ref="B1355:P1355"/>
    <mergeCell ref="B1380:P1380"/>
    <mergeCell ref="B1381:P1381"/>
    <mergeCell ref="B1382:P1382"/>
    <mergeCell ref="B1383:P1383"/>
    <mergeCell ref="B1384:P1384"/>
    <mergeCell ref="B1385:P1385"/>
    <mergeCell ref="B1374:P1374"/>
    <mergeCell ref="B1375:P1375"/>
    <mergeCell ref="B1376:P1376"/>
    <mergeCell ref="B1377:P1377"/>
    <mergeCell ref="B1378:P1378"/>
    <mergeCell ref="B1379:P1379"/>
    <mergeCell ref="B1368:P1368"/>
    <mergeCell ref="B1369:P1369"/>
    <mergeCell ref="B1370:P1370"/>
    <mergeCell ref="B1371:P1371"/>
    <mergeCell ref="B1372:P1372"/>
    <mergeCell ref="B1373:P1373"/>
    <mergeCell ref="B1398:P1398"/>
    <mergeCell ref="B1399:P1399"/>
    <mergeCell ref="B1400:P1400"/>
    <mergeCell ref="B1401:P1401"/>
    <mergeCell ref="B1402:P1402"/>
    <mergeCell ref="B1403:P1403"/>
    <mergeCell ref="B1392:P1392"/>
    <mergeCell ref="B1393:P1393"/>
    <mergeCell ref="B1394:P1394"/>
    <mergeCell ref="B1395:P1395"/>
    <mergeCell ref="B1396:P1396"/>
    <mergeCell ref="B1397:P1397"/>
    <mergeCell ref="B1386:P1386"/>
    <mergeCell ref="B1387:P1387"/>
    <mergeCell ref="B1388:P1388"/>
    <mergeCell ref="B1389:P1389"/>
    <mergeCell ref="B1390:P1390"/>
    <mergeCell ref="B1391:P1391"/>
    <mergeCell ref="B1416:P1416"/>
    <mergeCell ref="B1417:P1417"/>
    <mergeCell ref="B1418:P1418"/>
    <mergeCell ref="B1419:P1419"/>
    <mergeCell ref="B1420:P1420"/>
    <mergeCell ref="B1421:P1421"/>
    <mergeCell ref="B1410:P1410"/>
    <mergeCell ref="B1411:P1411"/>
    <mergeCell ref="B1412:P1412"/>
    <mergeCell ref="B1413:P1413"/>
    <mergeCell ref="B1414:P1414"/>
    <mergeCell ref="B1415:P1415"/>
    <mergeCell ref="B1404:P1404"/>
    <mergeCell ref="B1405:P1405"/>
    <mergeCell ref="B1406:P1406"/>
    <mergeCell ref="B1407:P1407"/>
    <mergeCell ref="B1408:P1408"/>
    <mergeCell ref="B1409:P1409"/>
    <mergeCell ref="B1434:P1434"/>
    <mergeCell ref="B1435:P1435"/>
    <mergeCell ref="B1436:P1436"/>
    <mergeCell ref="B1437:P1437"/>
    <mergeCell ref="B1440:P1440"/>
    <mergeCell ref="B1441:P1441"/>
    <mergeCell ref="B1428:P1428"/>
    <mergeCell ref="B1429:P1429"/>
    <mergeCell ref="B1430:P1430"/>
    <mergeCell ref="B1431:P1431"/>
    <mergeCell ref="B1432:P1432"/>
    <mergeCell ref="B1433:P1433"/>
    <mergeCell ref="B1422:P1422"/>
    <mergeCell ref="B1423:P1423"/>
    <mergeCell ref="B1424:P1424"/>
    <mergeCell ref="B1425:P1425"/>
    <mergeCell ref="B1426:P1426"/>
    <mergeCell ref="B1427:P1427"/>
    <mergeCell ref="B1458:P1458"/>
    <mergeCell ref="B1463:P1463"/>
    <mergeCell ref="B1464:P1464"/>
    <mergeCell ref="B1465:P1465"/>
    <mergeCell ref="B1466:P1466"/>
    <mergeCell ref="B1467:P1467"/>
    <mergeCell ref="B1450:P1450"/>
    <mergeCell ref="B1451:P1451"/>
    <mergeCell ref="B1454:P1454"/>
    <mergeCell ref="B1455:P1455"/>
    <mergeCell ref="B1456:P1456"/>
    <mergeCell ref="B1457:P1457"/>
    <mergeCell ref="B1442:P1442"/>
    <mergeCell ref="B1445:P1445"/>
    <mergeCell ref="B1446:P1446"/>
    <mergeCell ref="B1447:P1447"/>
    <mergeCell ref="B1448:P1448"/>
    <mergeCell ref="B1449:P1449"/>
    <mergeCell ref="B1480:P1480"/>
    <mergeCell ref="B1481:P1481"/>
    <mergeCell ref="B1482:P1482"/>
    <mergeCell ref="B1483:P1483"/>
    <mergeCell ref="B1484:P1484"/>
    <mergeCell ref="B1485:P1485"/>
    <mergeCell ref="B1474:P1474"/>
    <mergeCell ref="B1475:P1475"/>
    <mergeCell ref="B1476:P1476"/>
    <mergeCell ref="B1477:P1477"/>
    <mergeCell ref="B1478:P1478"/>
    <mergeCell ref="B1479:P1479"/>
    <mergeCell ref="B1468:P1468"/>
    <mergeCell ref="B1469:P1469"/>
    <mergeCell ref="B1470:P1470"/>
    <mergeCell ref="B1471:P1471"/>
    <mergeCell ref="B1472:P1472"/>
    <mergeCell ref="B1473:P1473"/>
    <mergeCell ref="B1498:P1498"/>
    <mergeCell ref="B1499:P1499"/>
    <mergeCell ref="B1500:P1500"/>
    <mergeCell ref="B1501:P1501"/>
    <mergeCell ref="B1502:P1502"/>
    <mergeCell ref="B1503:P1503"/>
    <mergeCell ref="B1492:P1492"/>
    <mergeCell ref="B1493:P1493"/>
    <mergeCell ref="B1494:P1494"/>
    <mergeCell ref="B1495:P1495"/>
    <mergeCell ref="B1496:P1496"/>
    <mergeCell ref="B1497:P1497"/>
    <mergeCell ref="B1486:P1486"/>
    <mergeCell ref="B1487:P1487"/>
    <mergeCell ref="B1488:P1488"/>
    <mergeCell ref="B1489:P1489"/>
    <mergeCell ref="B1490:P1490"/>
    <mergeCell ref="B1491:P1491"/>
    <mergeCell ref="B1516:P1516"/>
    <mergeCell ref="B1517:P1517"/>
    <mergeCell ref="B1518:P1518"/>
    <mergeCell ref="B1519:P1519"/>
    <mergeCell ref="B1520:P1520"/>
    <mergeCell ref="B1521:P1521"/>
    <mergeCell ref="B1510:P1510"/>
    <mergeCell ref="B1511:P1511"/>
    <mergeCell ref="B1512:P1512"/>
    <mergeCell ref="B1513:P1513"/>
    <mergeCell ref="B1514:P1514"/>
    <mergeCell ref="B1515:P1515"/>
    <mergeCell ref="B1504:P1504"/>
    <mergeCell ref="B1505:P1505"/>
    <mergeCell ref="B1506:P1506"/>
    <mergeCell ref="B1507:P1507"/>
    <mergeCell ref="B1508:P1508"/>
    <mergeCell ref="B1509:P1509"/>
    <mergeCell ref="B1534:P1534"/>
    <mergeCell ref="B1535:P1535"/>
    <mergeCell ref="B1536:P1536"/>
    <mergeCell ref="B1537:P1537"/>
    <mergeCell ref="B1538:P1538"/>
    <mergeCell ref="B1539:P1539"/>
    <mergeCell ref="B1528:P1528"/>
    <mergeCell ref="B1529:P1529"/>
    <mergeCell ref="B1530:P1530"/>
    <mergeCell ref="B1531:P1531"/>
    <mergeCell ref="B1532:P1532"/>
    <mergeCell ref="B1533:P1533"/>
    <mergeCell ref="B1522:P1522"/>
    <mergeCell ref="B1523:P1523"/>
    <mergeCell ref="B1524:P1524"/>
    <mergeCell ref="B1525:P1525"/>
    <mergeCell ref="B1526:P1526"/>
    <mergeCell ref="B1527:P1527"/>
    <mergeCell ref="B1552:P1552"/>
    <mergeCell ref="B1553:P1553"/>
    <mergeCell ref="B1554:P1554"/>
    <mergeCell ref="B1555:P1555"/>
    <mergeCell ref="B1556:P1556"/>
    <mergeCell ref="B1557:P1557"/>
    <mergeCell ref="B1546:P1546"/>
    <mergeCell ref="B1547:P1547"/>
    <mergeCell ref="B1548:P1548"/>
    <mergeCell ref="B1549:P1549"/>
    <mergeCell ref="B1550:P1550"/>
    <mergeCell ref="B1551:P1551"/>
    <mergeCell ref="B1540:P1540"/>
    <mergeCell ref="B1541:P1541"/>
    <mergeCell ref="B1542:P1542"/>
    <mergeCell ref="B1543:P1543"/>
    <mergeCell ref="B1544:P1544"/>
    <mergeCell ref="B1545:P1545"/>
    <mergeCell ref="B1570:P1570"/>
    <mergeCell ref="B1571:P1571"/>
    <mergeCell ref="B1572:P1572"/>
    <mergeCell ref="B1573:P1573"/>
    <mergeCell ref="B1574:P1574"/>
    <mergeCell ref="B1575:P1575"/>
    <mergeCell ref="B1564:P1564"/>
    <mergeCell ref="B1565:P1565"/>
    <mergeCell ref="B1566:P1566"/>
    <mergeCell ref="B1567:P1567"/>
    <mergeCell ref="B1568:P1568"/>
    <mergeCell ref="B1569:P1569"/>
    <mergeCell ref="B1558:P1558"/>
    <mergeCell ref="B1559:P1559"/>
    <mergeCell ref="B1560:P1560"/>
    <mergeCell ref="B1561:P1561"/>
    <mergeCell ref="B1562:P1562"/>
    <mergeCell ref="B1563:P1563"/>
    <mergeCell ref="B1615:P1615"/>
    <mergeCell ref="B1616:P1616"/>
    <mergeCell ref="B1617:P1617"/>
    <mergeCell ref="B1618:P1618"/>
    <mergeCell ref="B1619:P1619"/>
    <mergeCell ref="B1620:P1620"/>
    <mergeCell ref="B1582:P1582"/>
    <mergeCell ref="B1583:P1583"/>
    <mergeCell ref="B1584:P1584"/>
    <mergeCell ref="B1585:P1585"/>
    <mergeCell ref="B1586:P1586"/>
    <mergeCell ref="B1587:P1587"/>
    <mergeCell ref="B1576:P1576"/>
    <mergeCell ref="B1577:P1577"/>
    <mergeCell ref="B1578:P1578"/>
    <mergeCell ref="B1579:P1579"/>
    <mergeCell ref="B1580:P1580"/>
    <mergeCell ref="B1581:P1581"/>
    <mergeCell ref="B1633:P1633"/>
    <mergeCell ref="B1634:P1634"/>
    <mergeCell ref="B1635:P1635"/>
    <mergeCell ref="B1636:P1636"/>
    <mergeCell ref="B1637:P1637"/>
    <mergeCell ref="B1638:P1638"/>
    <mergeCell ref="B1627:P1627"/>
    <mergeCell ref="B1628:P1628"/>
    <mergeCell ref="B1629:P1629"/>
    <mergeCell ref="B1630:P1630"/>
    <mergeCell ref="B1631:P1631"/>
    <mergeCell ref="B1632:P1632"/>
    <mergeCell ref="B1621:P1621"/>
    <mergeCell ref="B1622:P1622"/>
    <mergeCell ref="B1623:P1623"/>
    <mergeCell ref="B1624:P1624"/>
    <mergeCell ref="B1625:P1625"/>
    <mergeCell ref="B1626:P1626"/>
    <mergeCell ref="B1656:P1656"/>
    <mergeCell ref="B1657:P1657"/>
    <mergeCell ref="B1658:P1658"/>
    <mergeCell ref="B1659:P1659"/>
    <mergeCell ref="B1660:P1660"/>
    <mergeCell ref="B1661:P1661"/>
    <mergeCell ref="B1645:P1645"/>
    <mergeCell ref="B1651:P1651"/>
    <mergeCell ref="B1652:P1652"/>
    <mergeCell ref="B1653:P1653"/>
    <mergeCell ref="B1654:P1654"/>
    <mergeCell ref="B1655:P1655"/>
    <mergeCell ref="B1639:P1639"/>
    <mergeCell ref="B1640:P1640"/>
    <mergeCell ref="B1641:P1641"/>
    <mergeCell ref="B1642:P1642"/>
    <mergeCell ref="B1643:P1643"/>
    <mergeCell ref="B1644:P1644"/>
    <mergeCell ref="B1675:P1675"/>
    <mergeCell ref="B1676:P1676"/>
    <mergeCell ref="B1677:P1677"/>
    <mergeCell ref="B1678:P1678"/>
    <mergeCell ref="B1679:P1679"/>
    <mergeCell ref="B1680:P1680"/>
    <mergeCell ref="B1669:P1669"/>
    <mergeCell ref="B1670:P1670"/>
    <mergeCell ref="B1671:P1671"/>
    <mergeCell ref="B1672:P1672"/>
    <mergeCell ref="B1673:P1673"/>
    <mergeCell ref="B1674:P1674"/>
    <mergeCell ref="B1662:P1662"/>
    <mergeCell ref="B1664:P1664"/>
    <mergeCell ref="B1665:P1665"/>
    <mergeCell ref="B1666:P1666"/>
    <mergeCell ref="B1667:P1667"/>
    <mergeCell ref="B1668:P1668"/>
    <mergeCell ref="B1693:P1693"/>
    <mergeCell ref="B1694:P1694"/>
    <mergeCell ref="B1695:P1695"/>
    <mergeCell ref="B1696:P1696"/>
    <mergeCell ref="B1697:P1697"/>
    <mergeCell ref="B1698:P1698"/>
    <mergeCell ref="B1687:P1687"/>
    <mergeCell ref="B1688:P1688"/>
    <mergeCell ref="B1689:P1689"/>
    <mergeCell ref="B1690:P1690"/>
    <mergeCell ref="B1691:P1691"/>
    <mergeCell ref="B1692:P1692"/>
    <mergeCell ref="B1681:P1681"/>
    <mergeCell ref="B1682:P1682"/>
    <mergeCell ref="B1683:P1683"/>
    <mergeCell ref="B1684:P1684"/>
    <mergeCell ref="B1685:P1685"/>
    <mergeCell ref="B1686:P1686"/>
    <mergeCell ref="B1711:P1711"/>
    <mergeCell ref="B1712:P1712"/>
    <mergeCell ref="B1713:P1713"/>
    <mergeCell ref="B1714:P1714"/>
    <mergeCell ref="B1715:P1715"/>
    <mergeCell ref="B1716:P1716"/>
    <mergeCell ref="B1705:P1705"/>
    <mergeCell ref="B1706:P1706"/>
    <mergeCell ref="B1707:P1707"/>
    <mergeCell ref="B1708:P1708"/>
    <mergeCell ref="B1709:P1709"/>
    <mergeCell ref="B1710:P1710"/>
    <mergeCell ref="B1699:P1699"/>
    <mergeCell ref="B1700:P1700"/>
    <mergeCell ref="B1701:P1701"/>
    <mergeCell ref="B1702:P1702"/>
    <mergeCell ref="B1703:P1703"/>
    <mergeCell ref="B1704:P1704"/>
    <mergeCell ref="B1734:P1734"/>
    <mergeCell ref="B1735:P1735"/>
    <mergeCell ref="B1736:P1736"/>
    <mergeCell ref="B1737:P1737"/>
    <mergeCell ref="B1738:P1738"/>
    <mergeCell ref="B1739:P1739"/>
    <mergeCell ref="B1726:P1726"/>
    <mergeCell ref="B1727:P1727"/>
    <mergeCell ref="B1728:P1728"/>
    <mergeCell ref="B1729:P1729"/>
    <mergeCell ref="B1730:P1730"/>
    <mergeCell ref="B1733:P1733"/>
    <mergeCell ref="B1717:P1717"/>
    <mergeCell ref="B1718:P1718"/>
    <mergeCell ref="B1719:P1719"/>
    <mergeCell ref="B1723:P1723"/>
    <mergeCell ref="B1724:P1724"/>
    <mergeCell ref="B1725:P1725"/>
    <mergeCell ref="B1764:P1764"/>
    <mergeCell ref="B1765:P1765"/>
    <mergeCell ref="B1766:P1766"/>
    <mergeCell ref="B1769:P1769"/>
    <mergeCell ref="B1770:P1770"/>
    <mergeCell ref="B1771:P1771"/>
    <mergeCell ref="B1758:P1758"/>
    <mergeCell ref="B1759:P1759"/>
    <mergeCell ref="B1760:P1760"/>
    <mergeCell ref="B1761:P1761"/>
    <mergeCell ref="B1762:P1762"/>
    <mergeCell ref="B1763:P1763"/>
    <mergeCell ref="B1740:P1740"/>
    <mergeCell ref="B1746:P1746"/>
    <mergeCell ref="B1747:P1747"/>
    <mergeCell ref="B1748:P1748"/>
    <mergeCell ref="B1756:P1756"/>
    <mergeCell ref="B1757:P1757"/>
    <mergeCell ref="B1788:P1788"/>
    <mergeCell ref="B1789:P1789"/>
    <mergeCell ref="B1790:P1790"/>
    <mergeCell ref="B1791:P1791"/>
    <mergeCell ref="B1792:P1792"/>
    <mergeCell ref="B1793:P1793"/>
    <mergeCell ref="B1778:P1778"/>
    <mergeCell ref="B1779:P1779"/>
    <mergeCell ref="B1780:P1780"/>
    <mergeCell ref="B1785:P1785"/>
    <mergeCell ref="B1786:P1786"/>
    <mergeCell ref="B1787:P1787"/>
    <mergeCell ref="B1772:P1772"/>
    <mergeCell ref="B1773:P1773"/>
    <mergeCell ref="B1774:P1774"/>
    <mergeCell ref="B1775:P1775"/>
    <mergeCell ref="B1776:P1776"/>
    <mergeCell ref="B1777:P1777"/>
    <mergeCell ref="B1782:B1783"/>
    <mergeCell ref="B1810:P1810"/>
    <mergeCell ref="B1811:P1811"/>
    <mergeCell ref="B1812:P1812"/>
    <mergeCell ref="B1813:P1813"/>
    <mergeCell ref="B1814:P1814"/>
    <mergeCell ref="B1815:P1815"/>
    <mergeCell ref="B1804:P1804"/>
    <mergeCell ref="B1805:P1805"/>
    <mergeCell ref="B1806:P1806"/>
    <mergeCell ref="B1807:P1807"/>
    <mergeCell ref="B1808:P1808"/>
    <mergeCell ref="B1809:P1809"/>
    <mergeCell ref="B1794:P1794"/>
    <mergeCell ref="B1799:P1799"/>
    <mergeCell ref="B1800:P1800"/>
    <mergeCell ref="B1801:P1801"/>
    <mergeCell ref="B1802:P1802"/>
    <mergeCell ref="B1803:P1803"/>
    <mergeCell ref="B1828:P1828"/>
    <mergeCell ref="B1829:P1829"/>
    <mergeCell ref="B1830:P1830"/>
    <mergeCell ref="B1831:P1831"/>
    <mergeCell ref="B1832:P1832"/>
    <mergeCell ref="B1833:P1833"/>
    <mergeCell ref="B1822:P1822"/>
    <mergeCell ref="B1823:P1823"/>
    <mergeCell ref="B1824:P1824"/>
    <mergeCell ref="B1825:P1825"/>
    <mergeCell ref="B1826:P1826"/>
    <mergeCell ref="B1827:P1827"/>
    <mergeCell ref="B1816:P1816"/>
    <mergeCell ref="B1817:P1817"/>
    <mergeCell ref="B1818:P1818"/>
    <mergeCell ref="B1819:P1819"/>
    <mergeCell ref="B1820:P1820"/>
    <mergeCell ref="B1821:P1821"/>
    <mergeCell ref="B1850:P1850"/>
    <mergeCell ref="B1851:P1851"/>
    <mergeCell ref="B1852:P1852"/>
    <mergeCell ref="B1853:P1853"/>
    <mergeCell ref="B1854:P1854"/>
    <mergeCell ref="B1855:P1855"/>
    <mergeCell ref="B1840:P1840"/>
    <mergeCell ref="B1841:P1841"/>
    <mergeCell ref="B1842:P1842"/>
    <mergeCell ref="B1843:P1843"/>
    <mergeCell ref="B1844:P1844"/>
    <mergeCell ref="B1849:P1849"/>
    <mergeCell ref="B1834:P1834"/>
    <mergeCell ref="B1835:P1835"/>
    <mergeCell ref="B1836:P1836"/>
    <mergeCell ref="B1837:P1837"/>
    <mergeCell ref="B1838:P1838"/>
    <mergeCell ref="B1839:P1839"/>
    <mergeCell ref="B1868:P1868"/>
    <mergeCell ref="B1869:P1869"/>
    <mergeCell ref="B1870:P1870"/>
    <mergeCell ref="B1871:P1871"/>
    <mergeCell ref="B1872:P1872"/>
    <mergeCell ref="B1873:P1873"/>
    <mergeCell ref="B1862:P1862"/>
    <mergeCell ref="B1863:P1863"/>
    <mergeCell ref="B1864:P1864"/>
    <mergeCell ref="B1865:P1865"/>
    <mergeCell ref="B1866:P1866"/>
    <mergeCell ref="B1867:P1867"/>
    <mergeCell ref="B1856:P1856"/>
    <mergeCell ref="B1857:P1857"/>
    <mergeCell ref="B1858:P1858"/>
    <mergeCell ref="B1859:P1859"/>
    <mergeCell ref="B1860:P1860"/>
    <mergeCell ref="B1861:P1861"/>
    <mergeCell ref="B1888:P1888"/>
    <mergeCell ref="B1889:P1889"/>
    <mergeCell ref="B1874:P1874"/>
    <mergeCell ref="B1875:C1875"/>
    <mergeCell ref="B1876:C1876"/>
    <mergeCell ref="B1898:P1898"/>
    <mergeCell ref="B1899:P1899"/>
    <mergeCell ref="B1923:P1923"/>
    <mergeCell ref="B1929:P1929"/>
    <mergeCell ref="B1930:P1930"/>
    <mergeCell ref="B1931:P1931"/>
    <mergeCell ref="B1932:P1932"/>
    <mergeCell ref="B1933:P1933"/>
    <mergeCell ref="B1912:P1912"/>
    <mergeCell ref="B1913:P1913"/>
    <mergeCell ref="B1914:P1914"/>
    <mergeCell ref="B1950:P1950"/>
    <mergeCell ref="B1904:P1904"/>
    <mergeCell ref="B1905:P1905"/>
    <mergeCell ref="B1910:P1910"/>
    <mergeCell ref="B1911:P1911"/>
    <mergeCell ref="B1892:P1892"/>
    <mergeCell ref="B1893:P1893"/>
    <mergeCell ref="B1894:P1894"/>
    <mergeCell ref="B1895:P1895"/>
    <mergeCell ref="B1896:P1896"/>
    <mergeCell ref="B1897:P1897"/>
    <mergeCell ref="B1884:P1884"/>
    <mergeCell ref="B1885:P1885"/>
    <mergeCell ref="B1886:P1886"/>
    <mergeCell ref="B1887:P1887"/>
    <mergeCell ref="B1951:P1951"/>
    <mergeCell ref="B1952:P1952"/>
    <mergeCell ref="B1953:P1953"/>
    <mergeCell ref="B1954:P1954"/>
    <mergeCell ref="B1944:P1944"/>
    <mergeCell ref="B1945:P1945"/>
    <mergeCell ref="B1946:P1946"/>
    <mergeCell ref="B1947:P1947"/>
    <mergeCell ref="B1948:P1948"/>
    <mergeCell ref="B1949:P1949"/>
    <mergeCell ref="B1934:P1934"/>
    <mergeCell ref="B1935:P1935"/>
    <mergeCell ref="B1936:P1936"/>
    <mergeCell ref="B1937:P1937"/>
    <mergeCell ref="B1938:P1938"/>
    <mergeCell ref="B1943:P1943"/>
    <mergeCell ref="B1915:P1915"/>
    <mergeCell ref="B1916:P1916"/>
    <mergeCell ref="B1922:P1922"/>
  </mergeCells>
  <hyperlinks>
    <hyperlink ref="B8:M10" location="'RT LdB'!B1956" display="Sezione II" xr:uid="{00000000-0004-0000-0300-000000000000}"/>
    <hyperlink ref="B5:M6" location="'RT LdB'!B18" display="Sezione I" xr:uid="{00000000-0004-0000-0300-000001000000}"/>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2">
    <tabColor rgb="FF92D050"/>
  </sheetPr>
  <dimension ref="A1:K7"/>
  <sheetViews>
    <sheetView workbookViewId="0"/>
  </sheetViews>
  <sheetFormatPr baseColWidth="10" defaultColWidth="11.5" defaultRowHeight="13"/>
  <cols>
    <col min="1" max="1" width="79.1640625" bestFit="1" customWidth="1"/>
  </cols>
  <sheetData>
    <row r="1" spans="1:11" ht="16" thickBot="1">
      <c r="C1" s="1309" t="s">
        <v>1678</v>
      </c>
      <c r="D1" s="1309"/>
      <c r="E1" s="1309"/>
    </row>
    <row r="2" spans="1:11" ht="16" thickBot="1">
      <c r="A2" s="36" t="s">
        <v>208</v>
      </c>
      <c r="B2" s="36" t="s">
        <v>105</v>
      </c>
      <c r="C2" s="36">
        <v>2019</v>
      </c>
      <c r="D2" s="36">
        <v>2020</v>
      </c>
      <c r="E2" s="36">
        <v>2021</v>
      </c>
      <c r="F2" s="21"/>
      <c r="G2" s="14"/>
      <c r="H2" s="14"/>
      <c r="I2" s="14"/>
      <c r="J2" s="14"/>
      <c r="K2" s="14"/>
    </row>
    <row r="3" spans="1:11" ht="12.75" customHeight="1">
      <c r="A3" s="38" t="s">
        <v>70</v>
      </c>
      <c r="B3" s="651">
        <v>83</v>
      </c>
      <c r="C3" s="37">
        <v>950</v>
      </c>
      <c r="D3" s="37">
        <v>0</v>
      </c>
      <c r="E3" s="37">
        <v>0</v>
      </c>
      <c r="F3" s="14"/>
      <c r="G3" s="14"/>
      <c r="H3" s="14"/>
      <c r="I3" s="14"/>
    </row>
    <row r="4" spans="1:11" s="14" customFormat="1" ht="14">
      <c r="A4" s="38" t="s">
        <v>207</v>
      </c>
      <c r="B4" s="651">
        <v>84</v>
      </c>
      <c r="C4" s="37">
        <v>832</v>
      </c>
      <c r="D4" s="37">
        <v>-320</v>
      </c>
      <c r="E4" s="37">
        <v>320</v>
      </c>
    </row>
    <row r="5" spans="1:11" ht="14">
      <c r="A5" s="38" t="s">
        <v>72</v>
      </c>
      <c r="B5" s="651">
        <v>85</v>
      </c>
      <c r="C5" s="37">
        <v>1170</v>
      </c>
      <c r="D5" s="37">
        <v>-130</v>
      </c>
      <c r="E5" s="37">
        <v>-130</v>
      </c>
    </row>
    <row r="6" spans="1:11" ht="14">
      <c r="A6" s="38" t="s">
        <v>71</v>
      </c>
      <c r="B6" s="651">
        <v>87</v>
      </c>
      <c r="C6" s="37">
        <v>1308.0999999999999</v>
      </c>
      <c r="D6" s="37">
        <v>926.3</v>
      </c>
      <c r="E6" s="37">
        <v>658.1</v>
      </c>
    </row>
    <row r="7" spans="1:11" ht="16">
      <c r="A7" s="39" t="s">
        <v>69</v>
      </c>
      <c r="B7" s="39"/>
      <c r="C7" s="40">
        <f>SUM(C3:C6)</f>
        <v>4260.1000000000004</v>
      </c>
      <c r="D7" s="40">
        <f>SUM(D3:D6)</f>
        <v>476.29999999999995</v>
      </c>
      <c r="E7" s="40">
        <f>SUM(E3:E6)</f>
        <v>848.1</v>
      </c>
    </row>
  </sheetData>
  <mergeCells count="1">
    <mergeCell ref="C1:E1"/>
  </mergeCells>
  <hyperlinks>
    <hyperlink ref="B4:B6" location="'RT LdB'!A1" display="'RT LdB'!A1" xr:uid="{00000000-0004-0000-0400-000000000000}"/>
    <hyperlink ref="B4" location="'RT LdB'!B1772" display="'RT LdB'!B1772" xr:uid="{00000000-0004-0000-0400-000001000000}"/>
    <hyperlink ref="B3" location="'RT LdB'!B1759" display="'RT LdB'!B1759" xr:uid="{00000000-0004-0000-0400-000002000000}"/>
    <hyperlink ref="B6" location="'RT LdB'!B1884" display="'RT LdB'!B1884" xr:uid="{00000000-0004-0000-0400-000003000000}"/>
    <hyperlink ref="B5" location="'RT LdB'!B1788" display="'RT LdB'!B1788" xr:uid="{00000000-0004-0000-0400-000004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3">
    <tabColor rgb="FF92D050"/>
  </sheetPr>
  <dimension ref="A1:E6"/>
  <sheetViews>
    <sheetView zoomScaleNormal="100" workbookViewId="0">
      <selection activeCell="D4" sqref="D4"/>
    </sheetView>
  </sheetViews>
  <sheetFormatPr baseColWidth="10" defaultColWidth="11.5" defaultRowHeight="13"/>
  <cols>
    <col min="1" max="1" width="38.33203125" customWidth="1"/>
  </cols>
  <sheetData>
    <row r="1" spans="1:5" ht="16" thickBot="1">
      <c r="C1" s="1309" t="s">
        <v>1678</v>
      </c>
      <c r="D1" s="1309"/>
      <c r="E1" s="1309"/>
    </row>
    <row r="2" spans="1:5" ht="16" thickBot="1">
      <c r="A2" s="109" t="s">
        <v>208</v>
      </c>
      <c r="B2" s="109" t="s">
        <v>105</v>
      </c>
      <c r="C2" s="109">
        <v>2019</v>
      </c>
      <c r="D2" s="109">
        <v>2020</v>
      </c>
      <c r="E2" s="109">
        <v>2021</v>
      </c>
    </row>
    <row r="3" spans="1:5" ht="14">
      <c r="A3" s="37" t="s">
        <v>246</v>
      </c>
      <c r="B3" s="659">
        <v>88</v>
      </c>
      <c r="C3" s="52"/>
      <c r="D3" s="53">
        <v>2086.1999999999998</v>
      </c>
      <c r="E3" s="53">
        <v>1192.0999999999999</v>
      </c>
    </row>
    <row r="4" spans="1:5" ht="14">
      <c r="A4" s="37" t="s">
        <v>247</v>
      </c>
      <c r="B4" s="659">
        <v>88</v>
      </c>
      <c r="C4" s="37">
        <v>227.8</v>
      </c>
      <c r="D4" s="37">
        <v>227.8</v>
      </c>
      <c r="E4" s="37">
        <v>227.8</v>
      </c>
    </row>
    <row r="5" spans="1:5" ht="14">
      <c r="A5" s="37" t="s">
        <v>248</v>
      </c>
      <c r="B5" s="659">
        <v>88</v>
      </c>
      <c r="C5" s="52"/>
      <c r="D5" s="37">
        <v>58.5</v>
      </c>
      <c r="E5" s="37">
        <v>33.4</v>
      </c>
    </row>
    <row r="6" spans="1:5" ht="15">
      <c r="A6" s="110" t="s">
        <v>69</v>
      </c>
      <c r="B6" s="111"/>
      <c r="C6" s="112">
        <f>SUM(C3:C5)</f>
        <v>227.8</v>
      </c>
      <c r="D6" s="112">
        <f>SUM(D3:D5)</f>
        <v>2372.5</v>
      </c>
      <c r="E6" s="112">
        <f>SUM(E3:E5)</f>
        <v>1453.3</v>
      </c>
    </row>
  </sheetData>
  <mergeCells count="1">
    <mergeCell ref="C1:E1"/>
  </mergeCells>
  <hyperlinks>
    <hyperlink ref="B3:B5" location="'RT LdB'!B1912" display="'RT LdB'!B1912"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4">
    <tabColor rgb="FF92D050"/>
  </sheetPr>
  <dimension ref="A1:E10"/>
  <sheetViews>
    <sheetView workbookViewId="0">
      <selection activeCell="C1" sqref="C1:E1"/>
    </sheetView>
  </sheetViews>
  <sheetFormatPr baseColWidth="10" defaultColWidth="11.5" defaultRowHeight="13"/>
  <cols>
    <col min="1" max="1" width="85" bestFit="1" customWidth="1"/>
    <col min="2" max="2" width="12" customWidth="1"/>
  </cols>
  <sheetData>
    <row r="1" spans="1:5" ht="16" thickBot="1">
      <c r="C1" s="1309" t="s">
        <v>1678</v>
      </c>
      <c r="D1" s="1309"/>
      <c r="E1" s="1309"/>
    </row>
    <row r="2" spans="1:5" ht="16" thickBot="1">
      <c r="A2" s="36" t="s">
        <v>208</v>
      </c>
      <c r="B2" s="36" t="s">
        <v>105</v>
      </c>
      <c r="C2" s="36">
        <v>2019</v>
      </c>
      <c r="D2" s="36">
        <v>2020</v>
      </c>
      <c r="E2" s="36">
        <v>2021</v>
      </c>
    </row>
    <row r="3" spans="1:5" ht="14">
      <c r="A3" s="54" t="s">
        <v>249</v>
      </c>
      <c r="B3" s="661">
        <v>82</v>
      </c>
      <c r="C3" s="53">
        <v>-3345.4</v>
      </c>
      <c r="D3" s="53">
        <v>-1876</v>
      </c>
      <c r="E3" s="53">
        <v>-1856.6</v>
      </c>
    </row>
    <row r="4" spans="1:5" ht="14">
      <c r="A4" s="54" t="s">
        <v>250</v>
      </c>
      <c r="B4" s="661">
        <v>82</v>
      </c>
      <c r="C4" s="53">
        <v>5121.3999999999996</v>
      </c>
      <c r="D4" s="53">
        <v>2917.5</v>
      </c>
      <c r="E4" s="53">
        <v>2921.4</v>
      </c>
    </row>
    <row r="5" spans="1:5" ht="14">
      <c r="A5" s="54" t="s">
        <v>251</v>
      </c>
      <c r="B5" s="661">
        <v>82</v>
      </c>
      <c r="C5" s="37">
        <v>144.4</v>
      </c>
      <c r="D5" s="37">
        <v>144.4</v>
      </c>
      <c r="E5" s="37">
        <v>144.4</v>
      </c>
    </row>
    <row r="6" spans="1:5" ht="14">
      <c r="A6" s="54" t="s">
        <v>251</v>
      </c>
      <c r="B6" s="661">
        <v>82</v>
      </c>
      <c r="C6" s="52"/>
      <c r="D6" s="52"/>
      <c r="E6" s="52"/>
    </row>
    <row r="7" spans="1:5" ht="14">
      <c r="A7" s="54" t="s">
        <v>252</v>
      </c>
      <c r="B7" s="661">
        <v>82</v>
      </c>
      <c r="C7" s="37">
        <v>65.7</v>
      </c>
      <c r="D7" s="37">
        <v>50.5</v>
      </c>
      <c r="E7" s="37">
        <v>50.5</v>
      </c>
    </row>
    <row r="8" spans="1:5" ht="14">
      <c r="A8" s="54" t="s">
        <v>252</v>
      </c>
      <c r="B8" s="661">
        <v>82</v>
      </c>
      <c r="C8" s="52"/>
      <c r="D8" s="52"/>
      <c r="E8" s="52"/>
    </row>
    <row r="9" spans="1:5" ht="14">
      <c r="A9" s="54" t="s">
        <v>103</v>
      </c>
      <c r="B9" s="661">
        <v>82</v>
      </c>
      <c r="C9" s="37">
        <v>-0.5</v>
      </c>
      <c r="D9" s="37">
        <v>-1.7</v>
      </c>
      <c r="E9" s="37">
        <v>-3.9</v>
      </c>
    </row>
    <row r="10" spans="1:5" ht="16">
      <c r="A10" s="55" t="s">
        <v>69</v>
      </c>
      <c r="B10" s="39"/>
      <c r="C10" s="56">
        <f>SUM(C3:C9)</f>
        <v>1985.5999999999997</v>
      </c>
      <c r="D10" s="56">
        <f>SUM(D3:D9)</f>
        <v>1234.7</v>
      </c>
      <c r="E10" s="56">
        <f>SUM(E3:E9)</f>
        <v>1255.8000000000002</v>
      </c>
    </row>
  </sheetData>
  <mergeCells count="1">
    <mergeCell ref="C1:E1"/>
  </mergeCells>
  <hyperlinks>
    <hyperlink ref="B3:B9" location="'RT LdB'!B1736" display="'RT LdB'!B1736"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5">
    <tabColor rgb="FF92D050"/>
  </sheetPr>
  <dimension ref="A1:E5"/>
  <sheetViews>
    <sheetView workbookViewId="0">
      <selection activeCell="H24" sqref="H24"/>
    </sheetView>
  </sheetViews>
  <sheetFormatPr baseColWidth="10" defaultColWidth="11.5" defaultRowHeight="13"/>
  <cols>
    <col min="1" max="1" width="49.33203125" bestFit="1" customWidth="1"/>
  </cols>
  <sheetData>
    <row r="1" spans="1:5" ht="16" thickBot="1">
      <c r="C1" s="1309" t="s">
        <v>1678</v>
      </c>
      <c r="D1" s="1309"/>
      <c r="E1" s="1309"/>
    </row>
    <row r="2" spans="1:5" ht="16" thickBot="1">
      <c r="A2" s="36" t="s">
        <v>208</v>
      </c>
      <c r="B2" s="36" t="s">
        <v>105</v>
      </c>
      <c r="C2" s="36">
        <v>2019</v>
      </c>
      <c r="D2" s="36">
        <v>2020</v>
      </c>
      <c r="E2" s="36">
        <v>2021</v>
      </c>
    </row>
    <row r="3" spans="1:5" ht="16">
      <c r="A3" s="41" t="s">
        <v>209</v>
      </c>
      <c r="B3" s="651">
        <v>86</v>
      </c>
      <c r="C3" s="42">
        <v>132.6</v>
      </c>
      <c r="D3" s="42">
        <v>132.6</v>
      </c>
      <c r="E3" s="42">
        <v>132.6</v>
      </c>
    </row>
    <row r="4" spans="1:5" ht="16">
      <c r="A4" s="41" t="s">
        <v>73</v>
      </c>
      <c r="B4" s="651">
        <v>80</v>
      </c>
      <c r="C4" s="42">
        <v>239.1</v>
      </c>
      <c r="D4" s="42">
        <v>237.6</v>
      </c>
      <c r="E4" s="42">
        <v>237.6</v>
      </c>
    </row>
    <row r="5" spans="1:5" ht="16">
      <c r="A5" s="39" t="s">
        <v>69</v>
      </c>
      <c r="B5" s="39"/>
      <c r="C5" s="40">
        <f>SUM(C3:C4)</f>
        <v>371.7</v>
      </c>
      <c r="D5" s="40">
        <f>SUM(D3:D4)</f>
        <v>370.2</v>
      </c>
      <c r="E5" s="40">
        <f>SUM(E3:E4)</f>
        <v>370.2</v>
      </c>
    </row>
  </sheetData>
  <mergeCells count="1">
    <mergeCell ref="C1:E1"/>
  </mergeCells>
  <hyperlinks>
    <hyperlink ref="B3" location="'RT LdB'!B1800" display="'RT LdB'!B1800" xr:uid="{00000000-0004-0000-0700-000000000000}"/>
    <hyperlink ref="B4" location="'RT LdB'!B1677" display="'RT LdB'!B1677"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6">
    <tabColor rgb="FF92D050"/>
  </sheetPr>
  <dimension ref="A1:G31"/>
  <sheetViews>
    <sheetView workbookViewId="0">
      <selection activeCell="C1" sqref="C1:E1"/>
    </sheetView>
  </sheetViews>
  <sheetFormatPr baseColWidth="10" defaultColWidth="8.83203125" defaultRowHeight="13"/>
  <cols>
    <col min="1" max="1" width="97.83203125" style="20" customWidth="1"/>
    <col min="2" max="2" width="12" bestFit="1" customWidth="1"/>
    <col min="3" max="5" width="10" customWidth="1"/>
    <col min="6" max="6" width="7.5" bestFit="1" customWidth="1"/>
  </cols>
  <sheetData>
    <row r="1" spans="1:5" ht="16" thickBot="1">
      <c r="A1"/>
      <c r="C1" s="1309" t="s">
        <v>1678</v>
      </c>
      <c r="D1" s="1309"/>
      <c r="E1" s="1309"/>
    </row>
    <row r="2" spans="1:5" ht="17">
      <c r="A2" s="57" t="s">
        <v>208</v>
      </c>
      <c r="B2" s="58" t="s">
        <v>105</v>
      </c>
      <c r="C2" s="58">
        <v>2019</v>
      </c>
      <c r="D2" s="58">
        <v>2020</v>
      </c>
      <c r="E2" s="58">
        <v>2021</v>
      </c>
    </row>
    <row r="3" spans="1:5" ht="34">
      <c r="A3" s="631" t="s">
        <v>32</v>
      </c>
      <c r="B3" s="662" t="s">
        <v>254</v>
      </c>
      <c r="C3" s="59">
        <v>63.1</v>
      </c>
      <c r="D3" s="59">
        <v>155.19999999999999</v>
      </c>
      <c r="E3" s="59">
        <v>203.7</v>
      </c>
    </row>
    <row r="4" spans="1:5" ht="17">
      <c r="A4" s="631" t="s">
        <v>33</v>
      </c>
      <c r="B4" s="662" t="s">
        <v>255</v>
      </c>
      <c r="C4" s="59">
        <v>2.5</v>
      </c>
      <c r="D4" s="59">
        <v>2.6</v>
      </c>
      <c r="E4" s="59">
        <v>2.6</v>
      </c>
    </row>
    <row r="5" spans="1:5" ht="17">
      <c r="A5" s="631" t="s">
        <v>34</v>
      </c>
      <c r="B5" s="662" t="s">
        <v>256</v>
      </c>
      <c r="C5" s="59">
        <v>0.3</v>
      </c>
      <c r="D5" s="59">
        <v>0.5</v>
      </c>
      <c r="E5" s="59">
        <v>0.5</v>
      </c>
    </row>
    <row r="6" spans="1:5" ht="17">
      <c r="A6" s="631" t="s">
        <v>35</v>
      </c>
      <c r="B6" s="662" t="s">
        <v>257</v>
      </c>
      <c r="C6" s="59">
        <v>10.9</v>
      </c>
      <c r="D6" s="59">
        <v>13</v>
      </c>
      <c r="E6" s="59">
        <v>14.2</v>
      </c>
    </row>
    <row r="7" spans="1:5" ht="17">
      <c r="A7" s="631" t="s">
        <v>36</v>
      </c>
      <c r="B7" s="662" t="s">
        <v>258</v>
      </c>
      <c r="C7" s="59"/>
      <c r="D7" s="59">
        <v>7.3</v>
      </c>
      <c r="E7" s="59">
        <v>15.9</v>
      </c>
    </row>
    <row r="8" spans="1:5" ht="51">
      <c r="A8" s="631" t="s">
        <v>37</v>
      </c>
      <c r="B8" s="662" t="s">
        <v>259</v>
      </c>
      <c r="C8" s="59">
        <v>2.4</v>
      </c>
      <c r="D8" s="59">
        <v>21.5</v>
      </c>
      <c r="E8" s="59">
        <v>48.4</v>
      </c>
    </row>
    <row r="9" spans="1:5" ht="51">
      <c r="A9" s="631" t="s">
        <v>38</v>
      </c>
      <c r="B9" s="662" t="s">
        <v>260</v>
      </c>
      <c r="C9" s="59">
        <v>8.6</v>
      </c>
      <c r="D9" s="59">
        <v>11.3</v>
      </c>
      <c r="E9" s="59">
        <v>11.3</v>
      </c>
    </row>
    <row r="10" spans="1:5" ht="34">
      <c r="A10" s="631" t="s">
        <v>39</v>
      </c>
      <c r="B10" s="662" t="s">
        <v>261</v>
      </c>
      <c r="C10" s="59">
        <v>0.2</v>
      </c>
      <c r="D10" s="59">
        <v>1.7</v>
      </c>
      <c r="E10" s="59">
        <v>1.7</v>
      </c>
    </row>
    <row r="11" spans="1:5" ht="51">
      <c r="A11" s="631" t="s">
        <v>40</v>
      </c>
      <c r="B11" s="662" t="s">
        <v>261</v>
      </c>
      <c r="C11" s="59">
        <v>-0.2</v>
      </c>
      <c r="D11" s="59">
        <v>-1.7</v>
      </c>
      <c r="E11" s="59">
        <v>-1.7</v>
      </c>
    </row>
    <row r="12" spans="1:5" ht="17">
      <c r="A12" s="631" t="s">
        <v>41</v>
      </c>
      <c r="B12" s="662" t="s">
        <v>262</v>
      </c>
      <c r="C12" s="59">
        <v>9.9</v>
      </c>
      <c r="D12" s="59">
        <v>27.3</v>
      </c>
      <c r="E12" s="59">
        <v>30.6</v>
      </c>
    </row>
    <row r="13" spans="1:5" ht="34">
      <c r="A13" s="631" t="s">
        <v>42</v>
      </c>
      <c r="B13" s="662" t="s">
        <v>263</v>
      </c>
      <c r="C13" s="59">
        <v>9.6999999999999993</v>
      </c>
      <c r="D13" s="59">
        <v>28.4</v>
      </c>
      <c r="E13" s="59">
        <v>28.4</v>
      </c>
    </row>
    <row r="14" spans="1:5" ht="17">
      <c r="A14" s="631" t="s">
        <v>217</v>
      </c>
      <c r="B14" s="662" t="s">
        <v>216</v>
      </c>
      <c r="C14" s="59">
        <v>315.3</v>
      </c>
      <c r="D14" s="59">
        <v>448.6</v>
      </c>
      <c r="E14" s="59">
        <v>618.4</v>
      </c>
    </row>
    <row r="15" spans="1:5" ht="17">
      <c r="A15" s="631" t="s">
        <v>43</v>
      </c>
      <c r="B15" s="662" t="s">
        <v>264</v>
      </c>
      <c r="C15" s="59"/>
      <c r="D15" s="59">
        <v>34</v>
      </c>
      <c r="E15" s="59">
        <v>34</v>
      </c>
    </row>
    <row r="16" spans="1:5" ht="17">
      <c r="A16" s="631" t="s">
        <v>44</v>
      </c>
      <c r="B16" s="662" t="s">
        <v>265</v>
      </c>
      <c r="C16" s="59">
        <v>2.2000000000000002</v>
      </c>
      <c r="D16" s="59">
        <v>2.2000000000000002</v>
      </c>
      <c r="E16" s="59">
        <v>2.2000000000000002</v>
      </c>
    </row>
    <row r="17" spans="1:7" ht="17">
      <c r="A17" s="631" t="s">
        <v>45</v>
      </c>
      <c r="B17" s="662" t="s">
        <v>266</v>
      </c>
      <c r="C17" s="59">
        <v>10.9</v>
      </c>
      <c r="D17" s="59">
        <v>21.8</v>
      </c>
      <c r="E17" s="59">
        <v>33.200000000000003</v>
      </c>
    </row>
    <row r="18" spans="1:7" ht="17">
      <c r="A18" s="631" t="s">
        <v>218</v>
      </c>
      <c r="B18" s="662" t="s">
        <v>267</v>
      </c>
      <c r="C18" s="59">
        <v>0.7</v>
      </c>
      <c r="D18" s="59">
        <v>1.7</v>
      </c>
      <c r="E18" s="59">
        <v>1</v>
      </c>
    </row>
    <row r="19" spans="1:7" ht="17">
      <c r="A19" s="631" t="s">
        <v>46</v>
      </c>
      <c r="B19" s="662" t="s">
        <v>268</v>
      </c>
      <c r="C19" s="59">
        <v>2.2999999999999998</v>
      </c>
      <c r="D19" s="59">
        <v>8.6999999999999993</v>
      </c>
      <c r="E19" s="59">
        <v>11.3</v>
      </c>
    </row>
    <row r="20" spans="1:7" ht="17">
      <c r="A20" s="631" t="s">
        <v>47</v>
      </c>
      <c r="B20" s="662" t="s">
        <v>269</v>
      </c>
      <c r="C20" s="59">
        <v>-10.7</v>
      </c>
      <c r="D20" s="59">
        <v>-34</v>
      </c>
      <c r="E20" s="59">
        <v>-34</v>
      </c>
      <c r="F20" s="102"/>
      <c r="G20" s="102"/>
    </row>
    <row r="21" spans="1:7" ht="17">
      <c r="A21" s="631" t="s">
        <v>210</v>
      </c>
      <c r="B21" s="662" t="s">
        <v>270</v>
      </c>
      <c r="C21" s="59">
        <v>29.8</v>
      </c>
      <c r="D21" s="59">
        <v>29.8</v>
      </c>
      <c r="E21" s="59"/>
      <c r="F21" s="102"/>
      <c r="G21" s="102"/>
    </row>
    <row r="22" spans="1:7" ht="17">
      <c r="A22" s="629" t="s">
        <v>1659</v>
      </c>
      <c r="B22" s="662" t="s">
        <v>107</v>
      </c>
      <c r="C22" s="59"/>
      <c r="D22" s="59">
        <v>350</v>
      </c>
      <c r="E22" s="59"/>
      <c r="F22" s="102"/>
      <c r="G22" s="102"/>
    </row>
    <row r="23" spans="1:7" ht="17">
      <c r="A23" s="60" t="s">
        <v>69</v>
      </c>
      <c r="B23" s="650"/>
      <c r="C23" s="630">
        <f>SUM(C3:C22)</f>
        <v>457.90000000000003</v>
      </c>
      <c r="D23" s="630">
        <f>SUM(D3:D22)</f>
        <v>1129.9000000000001</v>
      </c>
      <c r="E23" s="630">
        <f>SUM(E3:E22)</f>
        <v>1021.7</v>
      </c>
      <c r="F23" s="633"/>
      <c r="G23" s="102"/>
    </row>
    <row r="24" spans="1:7">
      <c r="C24" s="604"/>
      <c r="F24" s="102"/>
      <c r="G24" s="102"/>
    </row>
    <row r="25" spans="1:7">
      <c r="D25" s="45"/>
      <c r="E25" s="45"/>
      <c r="F25" s="634"/>
      <c r="G25" s="102"/>
    </row>
    <row r="26" spans="1:7">
      <c r="D26" s="11"/>
      <c r="E26" s="11"/>
      <c r="F26" s="103"/>
      <c r="G26" s="102"/>
    </row>
    <row r="27" spans="1:7">
      <c r="C27" s="18"/>
      <c r="D27" s="11"/>
      <c r="E27" s="11"/>
      <c r="F27" s="103"/>
      <c r="G27" s="102"/>
    </row>
    <row r="28" spans="1:7">
      <c r="D28" s="4"/>
      <c r="E28" s="4"/>
      <c r="F28" s="101"/>
      <c r="G28" s="102"/>
    </row>
    <row r="29" spans="1:7">
      <c r="F29" s="102"/>
      <c r="G29" s="102"/>
    </row>
    <row r="30" spans="1:7">
      <c r="D30" s="11"/>
      <c r="E30" s="11"/>
      <c r="F30" s="11"/>
    </row>
    <row r="31" spans="1:7">
      <c r="D31" s="11"/>
      <c r="E31" s="11"/>
      <c r="F31" s="11"/>
    </row>
  </sheetData>
  <mergeCells count="1">
    <mergeCell ref="C1:E1"/>
  </mergeCells>
  <hyperlinks>
    <hyperlink ref="B3:B7" location="Foglio1!B510" display="28.1" xr:uid="{00000000-0004-0000-0800-000000000000}"/>
    <hyperlink ref="B3:B5" location="'RT LdB'!B510" display="28.1" xr:uid="{00000000-0004-0000-0800-000001000000}"/>
    <hyperlink ref="B6:B7" location="'RT LdB'!B696" display="29.2" xr:uid="{00000000-0004-0000-0800-000002000000}"/>
    <hyperlink ref="B3" location="'RT LdB'!B512" display="28.1" xr:uid="{00000000-0004-0000-0800-000003000000}"/>
    <hyperlink ref="B4" location="'RT LdB'!B630" display="28.8" xr:uid="{00000000-0004-0000-0800-000004000000}"/>
    <hyperlink ref="B5" location="'RT LdB'!B633" display="28.9" xr:uid="{00000000-0004-0000-0800-000005000000}"/>
    <hyperlink ref="B6" location="'RT LdB'!B698" display="29.2" xr:uid="{00000000-0004-0000-0800-000006000000}"/>
    <hyperlink ref="B7" location="'RT LdB'!B747" display="29.4" xr:uid="{00000000-0004-0000-0800-000007000000}"/>
    <hyperlink ref="B8" location="'RT LdB'!B775" display="30.4" xr:uid="{00000000-0004-0000-0800-000008000000}"/>
    <hyperlink ref="B9:B21" location="'RT LdB'!A1" display="30.5" xr:uid="{00000000-0004-0000-0800-000009000000}"/>
    <hyperlink ref="B9" location="'RT LdB'!B776" display="30.5" xr:uid="{00000000-0004-0000-0800-00000A000000}"/>
    <hyperlink ref="B10" location="'RT LdB'!B777" display="30.6" xr:uid="{00000000-0004-0000-0800-00000B000000}"/>
    <hyperlink ref="B11" location="'RT LdB'!B777" display="30.6" xr:uid="{00000000-0004-0000-0800-00000C000000}"/>
    <hyperlink ref="B3:B4" location="'RT LdB'!B510" display="28.1" xr:uid="{00000000-0004-0000-0800-00000D000000}"/>
    <hyperlink ref="B5:B7" location="'RT LdB'!B696" display="28.9" xr:uid="{00000000-0004-0000-0800-00000E000000}"/>
    <hyperlink ref="B8:B11" location="'RT LdB'!B765" display="30.4" xr:uid="{00000000-0004-0000-0800-00000F000000}"/>
    <hyperlink ref="B12" location="'RT LdB'!B888" display="31.4" xr:uid="{00000000-0004-0000-0800-000010000000}"/>
    <hyperlink ref="B13" location="'RT LdB'!B950" display="32.1" xr:uid="{00000000-0004-0000-0800-000011000000}"/>
    <hyperlink ref="B14" location="'RT LdB'!B1030" display="34.1" xr:uid="{00000000-0004-0000-0800-000012000000}"/>
    <hyperlink ref="B15" location="'RT LdB'!B1100" display="36.1" xr:uid="{00000000-0004-0000-0800-000013000000}"/>
    <hyperlink ref="B16" location="'RT LdB'!B1112" display="38.8" xr:uid="{00000000-0004-0000-0800-000014000000}"/>
    <hyperlink ref="B17" location="'RT LdB'!B1140" display="41.1" xr:uid="{00000000-0004-0000-0800-000015000000}"/>
    <hyperlink ref="B18" location="'RT LdB'!B1255" display="52.1" xr:uid="{00000000-0004-0000-0800-000016000000}"/>
    <hyperlink ref="B19" location="'RT LdB'!B1265" display="53.1" xr:uid="{00000000-0004-0000-0800-000017000000}"/>
    <hyperlink ref="B20" location="'RT LdB'!B1444" display="59.2" xr:uid="{00000000-0004-0000-0800-000018000000}"/>
    <hyperlink ref="B21" location="'RT LdB'!B1639" display="79.4" xr:uid="{00000000-0004-0000-0800-000019000000}"/>
    <hyperlink ref="B22" location="'RT LdB'!C1963" display="Sezione II" xr:uid="{00000000-0004-0000-0800-00001A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28</vt:i4>
      </vt:variant>
      <vt:variant>
        <vt:lpstr>Intervalli denominati</vt:lpstr>
      </vt:variant>
      <vt:variant>
        <vt:i4>37</vt:i4>
      </vt:variant>
    </vt:vector>
  </HeadingPairs>
  <TitlesOfParts>
    <vt:vector size="65" baseType="lpstr">
      <vt:lpstr>Indice tabelle</vt:lpstr>
      <vt:lpstr>Tabella di sintesi</vt:lpstr>
      <vt:lpstr>RT Decreto Fiscale</vt:lpstr>
      <vt:lpstr>RT LdB</vt:lpstr>
      <vt:lpstr>Misure settore finanziario (A)</vt:lpstr>
      <vt:lpstr>Abrogazione ACE (A)</vt:lpstr>
      <vt:lpstr>Abrogazione IRI (A)</vt:lpstr>
      <vt:lpstr>Giochi e Tabacchi (A)</vt:lpstr>
      <vt:lpstr>Effetti riflessi pubblico (A)</vt:lpstr>
      <vt:lpstr>Varie decreto fiscale (A)</vt:lpstr>
      <vt:lpstr>Altro (A)</vt:lpstr>
      <vt:lpstr>Riduzione spese minori (B) </vt:lpstr>
      <vt:lpstr>Interventi vari (B)</vt:lpstr>
      <vt:lpstr>Riduzione spese militari (B)</vt:lpstr>
      <vt:lpstr>Altro (B)</vt:lpstr>
      <vt:lpstr> Clausole di salvaguardia (C)</vt:lpstr>
      <vt:lpstr>Flat tax (C)</vt:lpstr>
      <vt:lpstr>Flat tax over 65k (C)</vt:lpstr>
      <vt:lpstr>Proroga detrazioni immobili (C)</vt:lpstr>
      <vt:lpstr>Cedolare secca (C)</vt:lpstr>
      <vt:lpstr>Altro (C)</vt:lpstr>
      <vt:lpstr>Nuove assunzioni (D)</vt:lpstr>
      <vt:lpstr>Rifinanziamenti Corrente (D)</vt:lpstr>
      <vt:lpstr>Altro (D)</vt:lpstr>
      <vt:lpstr>Altro.Capitale (D)</vt:lpstr>
      <vt:lpstr>Rifinanziamenti Capitale (D)</vt:lpstr>
      <vt:lpstr>Misure sostegno imprese (D)</vt:lpstr>
      <vt:lpstr>Fondo ristoro risparmiatori (D)</vt:lpstr>
      <vt:lpstr>'RT LdB'!_ftn1</vt:lpstr>
      <vt:lpstr>'RT LdB'!_ftn2</vt:lpstr>
      <vt:lpstr>'RT LdB'!_ftn3</vt:lpstr>
      <vt:lpstr>'RT LdB'!_ftn4</vt:lpstr>
      <vt:lpstr>'RT LdB'!_ftn5</vt:lpstr>
      <vt:lpstr>'RT LdB'!_ftn6</vt:lpstr>
      <vt:lpstr>'RT LdB'!_ftnref1</vt:lpstr>
      <vt:lpstr>'RT LdB'!_ftnref2</vt:lpstr>
      <vt:lpstr>'RT LdB'!_ftnref3</vt:lpstr>
      <vt:lpstr>'RT LdB'!_ftnref4</vt:lpstr>
      <vt:lpstr>'RT LdB'!_Toc528066329</vt:lpstr>
      <vt:lpstr>'RT LdB'!_Toc528066330</vt:lpstr>
      <vt:lpstr>'RT LdB'!_Toc528066331</vt:lpstr>
      <vt:lpstr>'RT LdB'!_Toc528066332</vt:lpstr>
      <vt:lpstr>'RT LdB'!_Toc528066333</vt:lpstr>
      <vt:lpstr>'RT LdB'!_Toc528066334</vt:lpstr>
      <vt:lpstr>'RT LdB'!_Toc528066335</vt:lpstr>
      <vt:lpstr>'RT LdB'!_Toc528066336</vt:lpstr>
      <vt:lpstr>'RT LdB'!_Toc528066337</vt:lpstr>
      <vt:lpstr>'RT LdB'!_Toc528066338</vt:lpstr>
      <vt:lpstr>'RT LdB'!_Toc528066339</vt:lpstr>
      <vt:lpstr>'RT LdB'!_Toc528066340</vt:lpstr>
      <vt:lpstr>'RT LdB'!_Toc528066341</vt:lpstr>
      <vt:lpstr>'RT LdB'!_Toc528066342</vt:lpstr>
      <vt:lpstr>'RT LdB'!_Toc528066343</vt:lpstr>
      <vt:lpstr>'RT LdB'!_Toc528066347</vt:lpstr>
      <vt:lpstr>'RT LdB'!_Toc528066348</vt:lpstr>
      <vt:lpstr>'RT LdB'!_Toc528263406</vt:lpstr>
      <vt:lpstr>'RT LdB'!_Toc528402790</vt:lpstr>
      <vt:lpstr>'RT LdB'!_Toc528436057</vt:lpstr>
      <vt:lpstr>'RT LdB'!_Toc528436069</vt:lpstr>
      <vt:lpstr>'RT LdB'!_Toc528608594</vt:lpstr>
      <vt:lpstr>'RT LdB'!_Toc528608606</vt:lpstr>
      <vt:lpstr>'RT LdB'!_Toc528678550</vt:lpstr>
      <vt:lpstr>'RT LdB'!_Toc528678551</vt:lpstr>
      <vt:lpstr>'RT LdB'!Articolo6</vt:lpstr>
      <vt:lpstr>'RT LdB'!OLE_LINK1</vt:lpstr>
    </vt:vector>
  </TitlesOfParts>
  <Company>Investintech.com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Giampaolo Galli</cp:lastModifiedBy>
  <dcterms:created xsi:type="dcterms:W3CDTF">2018-11-09T09:24:29Z</dcterms:created>
  <dcterms:modified xsi:type="dcterms:W3CDTF">2018-12-06T17:55:41Z</dcterms:modified>
</cp:coreProperties>
</file>